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w1\Desktop\akr\WSZYSTKIE ZAŁĄCZNIKI  do Samooceny kierunku ogrodnictwo WOiB SGGW 2019\"/>
    </mc:Choice>
  </mc:AlternateContent>
  <bookViews>
    <workbookView xWindow="90" yWindow="5145" windowWidth="18675" windowHeight="4320"/>
  </bookViews>
  <sheets>
    <sheet name="OGR I Niestacj" sheetId="1" r:id="rId1"/>
  </sheets>
  <calcPr calcId="152511"/>
</workbook>
</file>

<file path=xl/calcChain.xml><?xml version="1.0" encoding="utf-8"?>
<calcChain xmlns="http://schemas.openxmlformats.org/spreadsheetml/2006/main">
  <c r="K115" i="1" l="1"/>
  <c r="K78" i="1"/>
  <c r="F32" i="1" l="1"/>
  <c r="G32" i="1"/>
  <c r="I32" i="1"/>
  <c r="I19" i="1"/>
  <c r="F19" i="1"/>
  <c r="G19" i="1"/>
  <c r="H64" i="1"/>
  <c r="H48" i="1"/>
  <c r="H32" i="1"/>
  <c r="H19" i="1"/>
  <c r="J97" i="1" l="1"/>
  <c r="K97" i="1"/>
  <c r="J78" i="1"/>
  <c r="J115" i="1"/>
  <c r="K64" i="1"/>
  <c r="J64" i="1"/>
  <c r="K48" i="1"/>
  <c r="J48" i="1"/>
  <c r="K32" i="1"/>
  <c r="J32" i="1"/>
  <c r="K19" i="1"/>
  <c r="J19" i="1"/>
  <c r="K126" i="1" l="1"/>
  <c r="J126" i="1"/>
  <c r="I115" i="1"/>
  <c r="H115" i="1"/>
  <c r="G115" i="1"/>
  <c r="F115" i="1"/>
  <c r="E115" i="1"/>
  <c r="I97" i="1"/>
  <c r="H97" i="1"/>
  <c r="G97" i="1"/>
  <c r="F97" i="1"/>
  <c r="E97" i="1"/>
  <c r="I78" i="1"/>
  <c r="H78" i="1"/>
  <c r="G78" i="1"/>
  <c r="F78" i="1"/>
  <c r="E78" i="1"/>
  <c r="I64" i="1"/>
  <c r="G64" i="1"/>
  <c r="F64" i="1"/>
  <c r="E64" i="1"/>
  <c r="I48" i="1"/>
  <c r="G48" i="1"/>
  <c r="G126" i="1" s="1"/>
  <c r="F48" i="1"/>
  <c r="E48" i="1"/>
  <c r="E32" i="1"/>
  <c r="E19" i="1"/>
  <c r="F126" i="1" l="1"/>
  <c r="H126" i="1"/>
  <c r="E126" i="1"/>
  <c r="I126" i="1"/>
</calcChain>
</file>

<file path=xl/sharedStrings.xml><?xml version="1.0" encoding="utf-8"?>
<sst xmlns="http://schemas.openxmlformats.org/spreadsheetml/2006/main" count="439" uniqueCount="244">
  <si>
    <t>STUDIA NIESTACJONARNE I STOPNIA</t>
  </si>
  <si>
    <t>Kierunek: OGRODNICTWO</t>
  </si>
  <si>
    <t>9 zjazdów w semestrze + sesja egzaminacyjna</t>
  </si>
  <si>
    <t>Lp.</t>
  </si>
  <si>
    <t>Nazwa przedmiotu</t>
  </si>
  <si>
    <t>f/o*</t>
  </si>
  <si>
    <t>Rodzaj przedmiotu</t>
  </si>
  <si>
    <t>Godziny zajęć dydaktycznych</t>
  </si>
  <si>
    <t>Liczba punktów ECTS</t>
  </si>
  <si>
    <t>Suma</t>
  </si>
  <si>
    <t>W-dy</t>
  </si>
  <si>
    <t>Ćw. aud./lab./proj.</t>
  </si>
  <si>
    <t>Ćw. ter.</t>
  </si>
  <si>
    <t>SEMESTR 1</t>
  </si>
  <si>
    <t>Ochrona własności intelektualnej i BHP</t>
  </si>
  <si>
    <t>o</t>
  </si>
  <si>
    <t>ogólny</t>
  </si>
  <si>
    <t>Technologie informacyjne</t>
  </si>
  <si>
    <t xml:space="preserve">Chemia </t>
  </si>
  <si>
    <t>podstawowy</t>
  </si>
  <si>
    <t xml:space="preserve">Ekologia i ochrona środowiska </t>
  </si>
  <si>
    <t xml:space="preserve">Mikrobiologia rolnicza </t>
  </si>
  <si>
    <t>kierunkowy</t>
  </si>
  <si>
    <t>Kształtowanie terenów zieleni</t>
  </si>
  <si>
    <t>Gleboznawstwo</t>
  </si>
  <si>
    <t>Uprawa roli i żywienie roślin I</t>
  </si>
  <si>
    <t>f</t>
  </si>
  <si>
    <t xml:space="preserve">Razem </t>
  </si>
  <si>
    <t>SEMESTR 2</t>
  </si>
  <si>
    <t xml:space="preserve">Botanika </t>
  </si>
  <si>
    <t>Genetyka roślin</t>
  </si>
  <si>
    <t>Dendrologia</t>
  </si>
  <si>
    <t>Uprawa roli i żywienie roślin II</t>
  </si>
  <si>
    <t>Nasiennictwo</t>
  </si>
  <si>
    <t>Rośliny zielarskie</t>
  </si>
  <si>
    <t>SEMESTR 3</t>
  </si>
  <si>
    <t>Język obcy I</t>
  </si>
  <si>
    <t>Hodowla roślin</t>
  </si>
  <si>
    <t>Mechanizacja ogrodnictwa</t>
  </si>
  <si>
    <t xml:space="preserve">Ochrona roślin - entomologia I </t>
  </si>
  <si>
    <t>Ochrona roślin - fitopatologia I</t>
  </si>
  <si>
    <t xml:space="preserve">Przedmiot humanistyczny/społeczny I </t>
  </si>
  <si>
    <t>Inżynieria ogrodnicza</t>
  </si>
  <si>
    <t>Herbologia</t>
  </si>
  <si>
    <t>SEMESTR 4</t>
  </si>
  <si>
    <t>Język obcy II</t>
  </si>
  <si>
    <t xml:space="preserve">Ochrona roślin - entomologia II </t>
  </si>
  <si>
    <t>Ochrona roślin - fitopatologia II</t>
  </si>
  <si>
    <t xml:space="preserve">Szkółkarstwo </t>
  </si>
  <si>
    <t>Warzywnictwo I</t>
  </si>
  <si>
    <t>Rośliny ozdobne I</t>
  </si>
  <si>
    <t>SEMESTR 5</t>
  </si>
  <si>
    <t>Język obcy III</t>
  </si>
  <si>
    <t>Przedmiot humanistyczny/społeczny II</t>
  </si>
  <si>
    <t>Warzywnictwo II</t>
  </si>
  <si>
    <t>Rośliny ozdobne II</t>
  </si>
  <si>
    <t>Sadownictwo I</t>
  </si>
  <si>
    <t>Biochemia</t>
  </si>
  <si>
    <t>Pracownia dyplomowa I</t>
  </si>
  <si>
    <t>Razem</t>
  </si>
  <si>
    <t>SEMESTR 6</t>
  </si>
  <si>
    <t>Język obcy IV</t>
  </si>
  <si>
    <t>Statystyka i doświadczalnictwo</t>
  </si>
  <si>
    <t>Biotechnologia roślin</t>
  </si>
  <si>
    <t>Sadownictwo II</t>
  </si>
  <si>
    <t>Ekonomika i organizacja produkcji ogrodniczej I</t>
  </si>
  <si>
    <t>Seminarium dyplomowe II</t>
  </si>
  <si>
    <t>Pracownia dyplomowa II</t>
  </si>
  <si>
    <t>SEMESTR 7</t>
  </si>
  <si>
    <t>Przedmiot humanistyczny/społeczny III</t>
  </si>
  <si>
    <t>Przechowalnictwo ogrodnicze</t>
  </si>
  <si>
    <t>Seminarium dyplomowe III</t>
  </si>
  <si>
    <t>Pracownia dyplomowa III</t>
  </si>
  <si>
    <t>Liczba punktów ECTS - zajęcia z nauczycielem</t>
  </si>
  <si>
    <t>Liczba punktów ECTS - zajęcia praktyczne</t>
  </si>
  <si>
    <t>Praktyka zawodowa II
(4 tyg. przy 8 godz. dniu pracy)</t>
  </si>
  <si>
    <t>Praktyka zawodowa III
(4 tyg. przy 8 godz. dniu pracy)</t>
  </si>
  <si>
    <r>
      <t xml:space="preserve">Praktyka zawodowa I
</t>
    </r>
    <r>
      <rPr>
        <b/>
        <sz val="10"/>
        <rFont val="Arial"/>
        <family val="2"/>
        <charset val="238"/>
      </rPr>
      <t>(4 tyg. przy 8 godz. dniu pracy)</t>
    </r>
  </si>
  <si>
    <t>10.1</t>
  </si>
  <si>
    <t>10.2</t>
  </si>
  <si>
    <t>Propedeutyka ogrodnictwa</t>
  </si>
  <si>
    <t>Ogrodnictwo w nauce i praktyce</t>
  </si>
  <si>
    <t>17.1</t>
  </si>
  <si>
    <t>17.2</t>
  </si>
  <si>
    <t>17.3</t>
  </si>
  <si>
    <t>Rośliny lecznicze w aromaterapii i kosmetyce</t>
  </si>
  <si>
    <t>Sterowana produkcja owoców</t>
  </si>
  <si>
    <t>Wykorzystanie roślin ozdobnych dla poprawy jakości życia</t>
  </si>
  <si>
    <t>28.1</t>
  </si>
  <si>
    <t>28.2</t>
  </si>
  <si>
    <t>Właściwości prozdrowotne warzyw</t>
  </si>
  <si>
    <t>Uprawy specjalne roślin sadowniczych</t>
  </si>
  <si>
    <t>35.1</t>
  </si>
  <si>
    <t>35.2</t>
  </si>
  <si>
    <t>Byliny w parkach i ogrodach</t>
  </si>
  <si>
    <t>Rośliny warzywne obcego pochodzenia</t>
  </si>
  <si>
    <t>45.1</t>
  </si>
  <si>
    <t>45.2</t>
  </si>
  <si>
    <t>45.3</t>
  </si>
  <si>
    <t>Ekologiczna uprawa warzyw</t>
  </si>
  <si>
    <t>Podstawy rozmnażania in vitro roślin ozdobnych</t>
  </si>
  <si>
    <t>Zielone dachy - uprawa roślin na dachach</t>
  </si>
  <si>
    <t>54.1</t>
  </si>
  <si>
    <t>54.2</t>
  </si>
  <si>
    <t>54.3</t>
  </si>
  <si>
    <t>54.4</t>
  </si>
  <si>
    <t>54.5</t>
  </si>
  <si>
    <t>54.6</t>
  </si>
  <si>
    <t>54.7</t>
  </si>
  <si>
    <t>54.8</t>
  </si>
  <si>
    <t>Kierowanie wzrostem, kwitnieniem i owocowaniem roślin sadowniczych</t>
  </si>
  <si>
    <t>ABC przedsiębiorczości</t>
  </si>
  <si>
    <t>Grzyby mikro i makroowocnikowe</t>
  </si>
  <si>
    <t>Nowatorskie technologie w produkcji warzywniczej</t>
  </si>
  <si>
    <t>Odżywianie mineralne roślin sadowniczych</t>
  </si>
  <si>
    <t>Rośliny na kwietniki, balkony i tarasy</t>
  </si>
  <si>
    <t>Rośliny ogrodnicze w fitoremediacji</t>
  </si>
  <si>
    <t>Stresy w uprawie roślin ogrodniczych</t>
  </si>
  <si>
    <t>62.1</t>
  </si>
  <si>
    <t>62.2</t>
  </si>
  <si>
    <t>62.3</t>
  </si>
  <si>
    <t>62.4</t>
  </si>
  <si>
    <t>62.5</t>
  </si>
  <si>
    <t>62.6</t>
  </si>
  <si>
    <t>Aranżacje roślin doniczkowych we wnętrzach</t>
  </si>
  <si>
    <t>Podstawy plonowania roślin warzywnych, leczniczych i grzybów jadalnych</t>
  </si>
  <si>
    <t>Rośliny przyprawowe i specjalne obcego pochodzenia</t>
  </si>
  <si>
    <t>Wykorzystanie kwiatów ciętych we florystyce</t>
  </si>
  <si>
    <t>Ocena jakości warzyw i roślin leczniczych</t>
  </si>
  <si>
    <t>Nowe technologie w uprawie roślin ozdobnych</t>
  </si>
  <si>
    <t>Ogrodnictwo w świecie</t>
  </si>
  <si>
    <t>Kooperacja w ogrodnictwie</t>
  </si>
  <si>
    <t>Metody socjotechniczne w handlu produktami ogrodniczymi</t>
  </si>
  <si>
    <t>Przedmiot do wyboru 1</t>
  </si>
  <si>
    <t>Przedmiot do wyboru 2</t>
  </si>
  <si>
    <t>Przedmiot do wyboru 3</t>
  </si>
  <si>
    <t>Przedmiot do wyboru 4</t>
  </si>
  <si>
    <t>Przedmiot do wyboru 5</t>
  </si>
  <si>
    <t>Przedmioty do wyboru 6</t>
  </si>
  <si>
    <t>Przedmioty do wyboru 7</t>
  </si>
  <si>
    <t>WOBiAK-O/NS_Ist_OO1</t>
  </si>
  <si>
    <t>WOBiAK-O/NS_Ist_OO2</t>
  </si>
  <si>
    <t xml:space="preserve">WOBiAK-O/NS_Ist_OP1 </t>
  </si>
  <si>
    <t>WOBiAK-O/NS_Ist_OK8</t>
  </si>
  <si>
    <t>WOBiAK-O/NS_Ist_OP2</t>
  </si>
  <si>
    <t>WOBiAK-O/NS_Ist_OK2</t>
  </si>
  <si>
    <t>WOBiAK-O/NS_Ist_OK1</t>
  </si>
  <si>
    <t>WOBiAK-O/NS_Ist_OP3</t>
  </si>
  <si>
    <t>WOBiAK-O/NS_Ist_OK3</t>
  </si>
  <si>
    <t>WOBiAK-O/NS_Ist_FK1</t>
  </si>
  <si>
    <t>WOBiAK-O/NS_Ist_FK2</t>
  </si>
  <si>
    <t>WOBiAK-O/NS_Ist_OP4</t>
  </si>
  <si>
    <t>WOBiAK-O/NS_Ist_OK5</t>
  </si>
  <si>
    <t>WOBiAK-O/NS_Ist_OK4</t>
  </si>
  <si>
    <t>WOBiAK-O/NS_Ist_OK6</t>
  </si>
  <si>
    <t>WOBiAK-O/NS_Ist_OK7</t>
  </si>
  <si>
    <t>WOBiAK-O/NS_Ist_PZ1</t>
  </si>
  <si>
    <t>WOBiAK-O/NS_Ist_FK3</t>
  </si>
  <si>
    <t>WOBiAK-O/NS_Ist_FK4</t>
  </si>
  <si>
    <t>WOBiAK-O/NS_Ist_FK5</t>
  </si>
  <si>
    <t>WOBiAK-O/NS_Ist_FO1</t>
  </si>
  <si>
    <t>WOBiAK-O/NS_Ist_OK9</t>
  </si>
  <si>
    <t>WOBiAK-O/NS_Ist_FK7</t>
  </si>
  <si>
    <t>WOBiAK-O/NS_Ist_FK6</t>
  </si>
  <si>
    <t>WOBiAK-O/NS_Ist_OK15</t>
  </si>
  <si>
    <t>WOBiAK-O/NS_Ist_OK10</t>
  </si>
  <si>
    <t>WOBiAK-O/NS_Ist_OK14</t>
  </si>
  <si>
    <t>WOBiAK-O/NS_Ist_OK11</t>
  </si>
  <si>
    <t>WOBiAK-O/NS_Ist_OK12</t>
  </si>
  <si>
    <t>WOBiAK-O/NS_Ist_OK13</t>
  </si>
  <si>
    <t>WOBiAK-O/NS_Ist_FK8</t>
  </si>
  <si>
    <t>WOBiAK-O/NS_Ist_FO3</t>
  </si>
  <si>
    <t>WOBiAK-O/NS_Ist_PZ2</t>
  </si>
  <si>
    <t>WOBiAK-O/NS_Ist_FK9</t>
  </si>
  <si>
    <t>WOBiAK-O/NS_Ist_OK16</t>
  </si>
  <si>
    <t>WOBiAK-O/NS_Ist_OK17</t>
  </si>
  <si>
    <t>WOBiAK-O/NS_Ist_OK20</t>
  </si>
  <si>
    <t>WOBiAK-O/NS_Ist_OK18</t>
  </si>
  <si>
    <t>WOBiAK-O/NS_Ist_OK19</t>
  </si>
  <si>
    <t>WOBiAK-O/NS_Ist_FK12</t>
  </si>
  <si>
    <t>WOBiAK-O/NS_Ist_FO4</t>
  </si>
  <si>
    <t>WOBiAK-O/NS_Ist_FK13</t>
  </si>
  <si>
    <t>WOBiAK-O/NS_Ist_FK10</t>
  </si>
  <si>
    <t>WOBiAK-O/NS_Ist_FK14</t>
  </si>
  <si>
    <t>WOBiAK-O/NS_Ist_OK24</t>
  </si>
  <si>
    <t>WOBiAK-O/NS_Ist_OK22</t>
  </si>
  <si>
    <t>WOBiAK-O/NS_Ist_OK23</t>
  </si>
  <si>
    <t>WOBiAK-O/NS_Ist_OK21</t>
  </si>
  <si>
    <t>WOBiAK-O/NS_Ist_FK23</t>
  </si>
  <si>
    <t>WOBiAK-O/NS_Ist_OK25</t>
  </si>
  <si>
    <t>WOBiAK-O/NS_Ist_FK18</t>
  </si>
  <si>
    <t>WOBiAK-O/NS_Ist_FK19</t>
  </si>
  <si>
    <t>WOBiAK-O/NS_Ist_FO6</t>
  </si>
  <si>
    <t>WOBiAK-O/NS_Ist_FK17</t>
  </si>
  <si>
    <t>WOBiAK-O/NS_Ist_FK20</t>
  </si>
  <si>
    <t>WOBiAK-O/NS_Ist_FK21</t>
  </si>
  <si>
    <t>WOBiAK-O/NS_Ist_PZ3</t>
  </si>
  <si>
    <t>WOBiAK-O/NS_Ist_FK22</t>
  </si>
  <si>
    <t>WOBiAK-O/NS_Ist_FK15</t>
  </si>
  <si>
    <t>WOBiAK-O/NS_Ist_FK24</t>
  </si>
  <si>
    <t>WOBiAK-O/NS_Ist_OK27</t>
  </si>
  <si>
    <t>WOBiAK-O/NS_Ist_OK26</t>
  </si>
  <si>
    <t>WOBiAK-O/NS_Ist_OP5</t>
  </si>
  <si>
    <t>WOBiAK-O/NS_Ist_OK29</t>
  </si>
  <si>
    <t>WOBiAK-O/NS_Ist_OK28</t>
  </si>
  <si>
    <t>WOBiAK-O/NS_Ist_FK30</t>
  </si>
  <si>
    <t>WOBiAK-O/NS_Ist_FK25</t>
  </si>
  <si>
    <t>WOBiAK-O/NS_Ist_FK27</t>
  </si>
  <si>
    <t>WOBiAK-O/NS_Ist_FK32</t>
  </si>
  <si>
    <t>WOBiAK-O/NS_Ist_FK31</t>
  </si>
  <si>
    <t>WOBiAK-O/NS_Ist_FK28</t>
  </si>
  <si>
    <t>WOBiAK-O/NS_Ist_FK29</t>
  </si>
  <si>
    <t>Przedmiot humanistyczny/społeczny I</t>
  </si>
  <si>
    <t>WOBiAK-O/NS_Ist_FO2a</t>
  </si>
  <si>
    <t>WOBiAK-O/NS_Ist_FO2b</t>
  </si>
  <si>
    <t>Podstawy ekonomii</t>
  </si>
  <si>
    <t>Współpraca gospodarstw ogrodniczych z sektorem prywatnym i publicznym</t>
  </si>
  <si>
    <t>WOBiAK-O/NS_Ist_FO5a</t>
  </si>
  <si>
    <t>WOBiAK-O/NS_Ist_FO5b</t>
  </si>
  <si>
    <t>Finansowanie działalności gospodarczej</t>
  </si>
  <si>
    <t>WOBiAK-O/NS_Ist_FO7a</t>
  </si>
  <si>
    <t>WOBiAK-O/NS_Ist_FO7b</t>
  </si>
  <si>
    <t>WOBiAK-O/NS_Ist_FK11</t>
  </si>
  <si>
    <t>WOBiAK-O/NS_Ist_FK16</t>
  </si>
  <si>
    <t>WOBiAK-O/NS_Ist_FK26</t>
  </si>
  <si>
    <t>Podstawy marketingu</t>
  </si>
  <si>
    <t>Fizjologia roślin</t>
  </si>
  <si>
    <r>
      <t xml:space="preserve">Seminarium </t>
    </r>
    <r>
      <rPr>
        <b/>
        <sz val="10"/>
        <rFont val="Arial"/>
        <family val="2"/>
        <charset val="238"/>
      </rPr>
      <t>dyplomowe</t>
    </r>
    <r>
      <rPr>
        <b/>
        <sz val="10"/>
        <rFont val="Arial"/>
        <family val="2"/>
      </rPr>
      <t xml:space="preserve"> I</t>
    </r>
  </si>
  <si>
    <t>Kod przedmiotu</t>
  </si>
  <si>
    <r>
      <t>Ekonomika i organizacja produkcji ogrodniczej I</t>
    </r>
    <r>
      <rPr>
        <b/>
        <sz val="10"/>
        <rFont val="Arial"/>
        <family val="2"/>
        <charset val="238"/>
      </rPr>
      <t>I</t>
    </r>
  </si>
  <si>
    <t>WOBiAK-O/NS_Ist_FK33</t>
  </si>
  <si>
    <t>1 - 2</t>
  </si>
  <si>
    <t>3 - 4</t>
  </si>
  <si>
    <t>25.1</t>
  </si>
  <si>
    <t>25.2</t>
  </si>
  <si>
    <t>38.1</t>
  </si>
  <si>
    <t>38.2</t>
  </si>
  <si>
    <t>45.4</t>
  </si>
  <si>
    <t>56.1</t>
  </si>
  <si>
    <t>56.2</t>
  </si>
  <si>
    <r>
      <rPr>
        <b/>
        <sz val="10"/>
        <color rgb="FF0070C0"/>
        <rFont val="Arial"/>
        <family val="2"/>
        <charset val="238"/>
      </rPr>
      <t xml:space="preserve">Przedmiot humanistyczny/społeczny IV - </t>
    </r>
    <r>
      <rPr>
        <b/>
        <sz val="10"/>
        <rFont val="Arial"/>
        <family val="2"/>
      </rPr>
      <t>Rynek ogrodniczy</t>
    </r>
  </si>
  <si>
    <t>WOBiAK-O/NS_Ist_OK30</t>
  </si>
  <si>
    <t>OGÓŁEM</t>
  </si>
  <si>
    <t xml:space="preserve">Program studiów obowiązujący od roku akad. 2016/2017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</si>
</sst>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name val="Times New Roman CE"/>
      <family val="1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sz val="8"/>
      <name val="Arial CE"/>
      <family val="2"/>
      <charset val="238"/>
    </font>
    <font>
      <i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2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1"/>
      <name val="Arial"/>
      <family val="2"/>
    </font>
    <font>
      <b/>
      <sz val="9"/>
      <name val="Arial CE"/>
      <family val="2"/>
      <charset val="238"/>
    </font>
    <font>
      <b/>
      <sz val="10"/>
      <color rgb="FFFF0000"/>
      <name val="Arial"/>
      <family val="2"/>
    </font>
    <font>
      <sz val="8"/>
      <color rgb="FFFF0000"/>
      <name val="Arial CE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70C0"/>
      <name val="Arial"/>
      <family val="2"/>
    </font>
    <font>
      <sz val="8"/>
      <color rgb="FF0070C0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rgb="FFFF0000"/>
      <name val="Arial"/>
      <family val="2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rgb="FF0070C0"/>
      <name val="Arial"/>
      <family val="2"/>
    </font>
    <font>
      <b/>
      <sz val="11"/>
      <color rgb="FFFF0000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1" applyFont="1" applyAlignment="1"/>
    <xf numFmtId="0" fontId="1" fillId="0" borderId="0" xfId="1" applyBorder="1"/>
    <xf numFmtId="0" fontId="1" fillId="0" borderId="0" xfId="1"/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6" fillId="2" borderId="4" xfId="1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2" borderId="5" xfId="1" applyNumberFormat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left" vertical="center"/>
    </xf>
    <xf numFmtId="0" fontId="0" fillId="0" borderId="0" xfId="0" applyBorder="1"/>
    <xf numFmtId="0" fontId="16" fillId="0" borderId="4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center" vertical="center"/>
    </xf>
    <xf numFmtId="0" fontId="1" fillId="0" borderId="0" xfId="1" applyFill="1"/>
    <xf numFmtId="0" fontId="0" fillId="0" borderId="0" xfId="0" applyFill="1"/>
    <xf numFmtId="0" fontId="16" fillId="0" borderId="9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4" borderId="0" xfId="0" applyFill="1"/>
    <xf numFmtId="0" fontId="1" fillId="4" borderId="8" xfId="1" applyFill="1" applyBorder="1"/>
    <xf numFmtId="0" fontId="18" fillId="2" borderId="8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left" vertical="center" wrapText="1"/>
    </xf>
    <xf numFmtId="0" fontId="1" fillId="0" borderId="0" xfId="1" applyFont="1"/>
    <xf numFmtId="0" fontId="0" fillId="0" borderId="0" xfId="0" applyFont="1"/>
    <xf numFmtId="0" fontId="20" fillId="2" borderId="4" xfId="1" applyFont="1" applyFill="1" applyBorder="1" applyAlignment="1">
      <alignment horizontal="left" vertical="center"/>
    </xf>
    <xf numFmtId="0" fontId="24" fillId="2" borderId="4" xfId="1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24" fillId="2" borderId="4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left" vertical="center"/>
    </xf>
    <xf numFmtId="0" fontId="24" fillId="0" borderId="4" xfId="0" applyFont="1" applyBorder="1" applyAlignment="1">
      <alignment horizontal="right" vertical="center"/>
    </xf>
    <xf numFmtId="0" fontId="24" fillId="0" borderId="4" xfId="1" applyFont="1" applyBorder="1" applyAlignment="1">
      <alignment horizontal="right" vertical="center"/>
    </xf>
    <xf numFmtId="0" fontId="22" fillId="0" borderId="0" xfId="1" applyFont="1"/>
    <xf numFmtId="0" fontId="27" fillId="2" borderId="4" xfId="1" applyFont="1" applyFill="1" applyBorder="1" applyAlignment="1">
      <alignment horizontal="left" vertical="center"/>
    </xf>
    <xf numFmtId="0" fontId="25" fillId="0" borderId="4" xfId="1" applyFont="1" applyBorder="1" applyAlignment="1">
      <alignment vertical="center"/>
    </xf>
    <xf numFmtId="0" fontId="24" fillId="0" borderId="4" xfId="1" applyFont="1" applyBorder="1" applyAlignment="1">
      <alignment vertical="center"/>
    </xf>
    <xf numFmtId="0" fontId="24" fillId="0" borderId="4" xfId="1" applyFont="1" applyFill="1" applyBorder="1" applyAlignment="1">
      <alignment horizontal="center" vertical="center"/>
    </xf>
    <xf numFmtId="0" fontId="25" fillId="0" borderId="4" xfId="1" applyFont="1" applyBorder="1" applyAlignment="1">
      <alignment horizontal="right" vertical="center"/>
    </xf>
    <xf numFmtId="0" fontId="29" fillId="0" borderId="4" xfId="1" applyFont="1" applyBorder="1" applyAlignment="1">
      <alignment horizontal="center" vertical="center"/>
    </xf>
    <xf numFmtId="0" fontId="32" fillId="0" borderId="4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5" fillId="0" borderId="4" xfId="1" applyFont="1" applyFill="1" applyBorder="1" applyAlignment="1">
      <alignment vertical="center"/>
    </xf>
    <xf numFmtId="0" fontId="24" fillId="0" borderId="4" xfId="1" applyFont="1" applyFill="1" applyBorder="1" applyAlignment="1">
      <alignment horizontal="left" vertical="center"/>
    </xf>
    <xf numFmtId="0" fontId="24" fillId="0" borderId="4" xfId="1" applyFont="1" applyFill="1" applyBorder="1" applyAlignment="1">
      <alignment vertical="center"/>
    </xf>
    <xf numFmtId="1" fontId="18" fillId="2" borderId="4" xfId="1" applyNumberFormat="1" applyFont="1" applyFill="1" applyBorder="1" applyAlignment="1">
      <alignment horizontal="center" vertical="center"/>
    </xf>
    <xf numFmtId="0" fontId="32" fillId="4" borderId="4" xfId="1" applyFont="1" applyFill="1" applyBorder="1" applyAlignment="1">
      <alignment vertical="center"/>
    </xf>
    <xf numFmtId="0" fontId="37" fillId="0" borderId="0" xfId="1" applyFont="1" applyFill="1" applyAlignment="1">
      <alignment vertical="center"/>
    </xf>
    <xf numFmtId="0" fontId="29" fillId="0" borderId="4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38" fillId="0" borderId="4" xfId="1" applyFont="1" applyBorder="1" applyAlignment="1">
      <alignment vertical="center"/>
    </xf>
    <xf numFmtId="0" fontId="16" fillId="0" borderId="10" xfId="1" applyFont="1" applyFill="1" applyBorder="1" applyAlignment="1">
      <alignment horizontal="center" vertical="center"/>
    </xf>
    <xf numFmtId="49" fontId="15" fillId="2" borderId="4" xfId="1" applyNumberFormat="1" applyFont="1" applyFill="1" applyBorder="1" applyAlignment="1">
      <alignment horizontal="center" vertical="center"/>
    </xf>
    <xf numFmtId="49" fontId="33" fillId="2" borderId="4" xfId="1" applyNumberFormat="1" applyFont="1" applyFill="1" applyBorder="1" applyAlignment="1">
      <alignment horizontal="center" vertical="center"/>
    </xf>
    <xf numFmtId="49" fontId="34" fillId="2" borderId="4" xfId="1" applyNumberFormat="1" applyFont="1" applyFill="1" applyBorder="1" applyAlignment="1">
      <alignment horizontal="center" vertical="center"/>
    </xf>
    <xf numFmtId="49" fontId="35" fillId="2" borderId="4" xfId="1" applyNumberFormat="1" applyFont="1" applyFill="1" applyBorder="1" applyAlignment="1">
      <alignment horizontal="center" vertical="center"/>
    </xf>
    <xf numFmtId="49" fontId="36" fillId="2" borderId="4" xfId="1" applyNumberFormat="1" applyFont="1" applyFill="1" applyBorder="1" applyAlignment="1">
      <alignment horizontal="center" vertical="center"/>
    </xf>
    <xf numFmtId="49" fontId="15" fillId="0" borderId="4" xfId="1" applyNumberFormat="1" applyFont="1" applyFill="1" applyBorder="1" applyAlignment="1">
      <alignment horizontal="center" vertical="center"/>
    </xf>
    <xf numFmtId="49" fontId="11" fillId="2" borderId="4" xfId="1" applyNumberFormat="1" applyFont="1" applyFill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wrapText="1"/>
    </xf>
    <xf numFmtId="0" fontId="29" fillId="0" borderId="4" xfId="1" applyFont="1" applyFill="1" applyBorder="1" applyAlignment="1">
      <alignment horizontal="center" vertical="center"/>
    </xf>
    <xf numFmtId="0" fontId="38" fillId="0" borderId="4" xfId="1" applyFont="1" applyBorder="1" applyAlignment="1">
      <alignment horizontal="center" vertical="center"/>
    </xf>
    <xf numFmtId="0" fontId="39" fillId="0" borderId="4" xfId="1" applyFont="1" applyBorder="1" applyAlignment="1">
      <alignment vertical="center"/>
    </xf>
    <xf numFmtId="0" fontId="39" fillId="0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right" vertical="center"/>
    </xf>
    <xf numFmtId="0" fontId="40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42" fillId="0" borderId="4" xfId="1" applyFont="1" applyBorder="1" applyAlignment="1">
      <alignment vertical="center"/>
    </xf>
    <xf numFmtId="0" fontId="42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42" fillId="0" borderId="4" xfId="1" applyFont="1" applyFill="1" applyBorder="1" applyAlignment="1">
      <alignment horizontal="right" vertical="center"/>
    </xf>
    <xf numFmtId="0" fontId="11" fillId="0" borderId="4" xfId="1" applyFont="1" applyBorder="1" applyAlignment="1">
      <alignment vertical="center"/>
    </xf>
    <xf numFmtId="0" fontId="43" fillId="0" borderId="4" xfId="0" applyFont="1" applyFill="1" applyBorder="1" applyAlignment="1">
      <alignment vertical="center"/>
    </xf>
    <xf numFmtId="49" fontId="42" fillId="0" borderId="4" xfId="1" applyNumberFormat="1" applyFont="1" applyFill="1" applyBorder="1" applyAlignment="1">
      <alignment horizontal="right" vertical="center"/>
    </xf>
    <xf numFmtId="49" fontId="21" fillId="2" borderId="4" xfId="1" applyNumberFormat="1" applyFont="1" applyFill="1" applyBorder="1" applyAlignment="1">
      <alignment horizontal="center" vertical="center"/>
    </xf>
    <xf numFmtId="49" fontId="28" fillId="2" borderId="4" xfId="1" applyNumberFormat="1" applyFont="1" applyFill="1" applyBorder="1" applyAlignment="1">
      <alignment horizontal="center" vertical="center"/>
    </xf>
    <xf numFmtId="0" fontId="40" fillId="4" borderId="5" xfId="1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23" fillId="2" borderId="5" xfId="1" applyFont="1" applyFill="1" applyBorder="1" applyAlignment="1">
      <alignment vertical="center"/>
    </xf>
    <xf numFmtId="0" fontId="23" fillId="0" borderId="8" xfId="0" applyFont="1" applyBorder="1" applyAlignment="1"/>
    <xf numFmtId="0" fontId="0" fillId="0" borderId="3" xfId="0" applyBorder="1" applyAlignment="1"/>
    <xf numFmtId="0" fontId="26" fillId="2" borderId="5" xfId="1" applyFont="1" applyFill="1" applyBorder="1" applyAlignment="1">
      <alignment vertical="center"/>
    </xf>
    <xf numFmtId="0" fontId="26" fillId="0" borderId="8" xfId="0" applyFont="1" applyBorder="1" applyAlignment="1"/>
    <xf numFmtId="0" fontId="1" fillId="4" borderId="8" xfId="1" applyFill="1" applyBorder="1" applyAlignment="1"/>
    <xf numFmtId="0" fontId="18" fillId="2" borderId="4" xfId="1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left" vertical="center"/>
    </xf>
    <xf numFmtId="0" fontId="18" fillId="2" borderId="8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30" fillId="0" borderId="4" xfId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0" fillId="4" borderId="8" xfId="0" applyFill="1" applyBorder="1" applyAlignment="1"/>
    <xf numFmtId="0" fontId="18" fillId="2" borderId="4" xfId="1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J126"/>
  <sheetViews>
    <sheetView tabSelected="1" topLeftCell="A37" zoomScaleNormal="100" workbookViewId="0">
      <selection activeCell="L2" sqref="L2"/>
    </sheetView>
  </sheetViews>
  <sheetFormatPr defaultRowHeight="15" x14ac:dyDescent="0.25"/>
  <cols>
    <col min="1" max="1" width="4.140625" customWidth="1"/>
    <col min="2" max="2" width="38.85546875" customWidth="1"/>
    <col min="3" max="3" width="4.28515625" customWidth="1"/>
    <col min="4" max="4" width="14.7109375" customWidth="1"/>
    <col min="5" max="5" width="6.85546875" customWidth="1"/>
    <col min="6" max="6" width="6.5703125" customWidth="1"/>
    <col min="7" max="7" width="7.85546875" customWidth="1"/>
    <col min="8" max="8" width="5.7109375" customWidth="1"/>
    <col min="9" max="9" width="9.5703125" style="32" customWidth="1"/>
    <col min="10" max="10" width="12.7109375" style="32" customWidth="1"/>
    <col min="11" max="11" width="12.42578125" customWidth="1"/>
    <col min="12" max="12" width="20.7109375" customWidth="1"/>
  </cols>
  <sheetData>
    <row r="1" spans="1:245" ht="20.25" customHeight="1" x14ac:dyDescent="0.3">
      <c r="A1" s="1"/>
      <c r="B1" s="129" t="s">
        <v>243</v>
      </c>
      <c r="C1" s="130"/>
      <c r="D1" s="130"/>
      <c r="E1" s="130"/>
      <c r="F1" s="130"/>
      <c r="G1" s="130"/>
      <c r="H1" s="130"/>
      <c r="I1" s="130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</row>
    <row r="2" spans="1:245" ht="18.75" customHeight="1" x14ac:dyDescent="0.3">
      <c r="A2" s="1"/>
      <c r="B2" s="6" t="s">
        <v>0</v>
      </c>
      <c r="C2" s="4"/>
      <c r="D2" s="4"/>
      <c r="E2" s="95"/>
      <c r="F2" s="95"/>
      <c r="G2" s="95"/>
      <c r="H2" s="96"/>
      <c r="I2" s="97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r="3" spans="1:245" ht="3" customHeight="1" x14ac:dyDescent="0.25">
      <c r="A3" s="5"/>
      <c r="B3" s="6"/>
      <c r="C3" s="6"/>
      <c r="D3" s="6"/>
      <c r="E3" s="7"/>
      <c r="F3" s="7"/>
      <c r="G3" s="98"/>
      <c r="H3" s="95"/>
      <c r="I3" s="97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</row>
    <row r="4" spans="1:245" ht="15.75" customHeight="1" x14ac:dyDescent="0.25">
      <c r="A4" s="5"/>
      <c r="B4" s="6" t="s">
        <v>1</v>
      </c>
      <c r="C4" s="6"/>
      <c r="D4" s="6"/>
      <c r="E4" s="7"/>
      <c r="F4" s="7"/>
      <c r="G4" s="95"/>
      <c r="H4" s="95"/>
      <c r="I4" s="99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</row>
    <row r="5" spans="1:245" ht="20.25" customHeight="1" x14ac:dyDescent="0.25">
      <c r="A5" s="5"/>
      <c r="B5" s="100" t="s">
        <v>2</v>
      </c>
      <c r="C5" s="7"/>
      <c r="D5" s="7"/>
      <c r="E5" s="7"/>
      <c r="F5" s="7"/>
      <c r="G5" s="95"/>
      <c r="H5" s="95"/>
      <c r="I5" s="101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</row>
    <row r="6" spans="1:245" ht="15.75" x14ac:dyDescent="0.25">
      <c r="A6" s="131" t="s">
        <v>3</v>
      </c>
      <c r="B6" s="132" t="s">
        <v>4</v>
      </c>
      <c r="C6" s="132" t="s">
        <v>5</v>
      </c>
      <c r="D6" s="133" t="s">
        <v>6</v>
      </c>
      <c r="E6" s="135" t="s">
        <v>7</v>
      </c>
      <c r="F6" s="135"/>
      <c r="G6" s="135"/>
      <c r="H6" s="135"/>
      <c r="I6" s="136" t="s">
        <v>8</v>
      </c>
      <c r="J6" s="128" t="s">
        <v>73</v>
      </c>
      <c r="K6" s="128" t="s">
        <v>74</v>
      </c>
      <c r="L6" s="124" t="s">
        <v>228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</row>
    <row r="7" spans="1:245" ht="39.75" customHeight="1" x14ac:dyDescent="0.25">
      <c r="A7" s="131"/>
      <c r="B7" s="132"/>
      <c r="C7" s="132"/>
      <c r="D7" s="134"/>
      <c r="E7" s="8" t="s">
        <v>9</v>
      </c>
      <c r="F7" s="9" t="s">
        <v>10</v>
      </c>
      <c r="G7" s="10" t="s">
        <v>11</v>
      </c>
      <c r="H7" s="10" t="s">
        <v>12</v>
      </c>
      <c r="I7" s="137"/>
      <c r="J7" s="128"/>
      <c r="K7" s="128"/>
      <c r="L7" s="12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</row>
    <row r="8" spans="1:245" x14ac:dyDescent="0.25">
      <c r="A8" s="11">
        <v>1</v>
      </c>
      <c r="B8" s="11">
        <v>2</v>
      </c>
      <c r="C8" s="11">
        <v>3</v>
      </c>
      <c r="D8" s="11">
        <v>4</v>
      </c>
      <c r="E8" s="12">
        <v>5</v>
      </c>
      <c r="F8" s="13">
        <v>6</v>
      </c>
      <c r="G8" s="11">
        <v>7</v>
      </c>
      <c r="H8" s="11">
        <v>8</v>
      </c>
      <c r="I8" s="14">
        <v>9</v>
      </c>
      <c r="J8" s="39">
        <v>10</v>
      </c>
      <c r="K8" s="40">
        <v>11</v>
      </c>
      <c r="L8" s="64">
        <v>12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</row>
    <row r="9" spans="1:245" x14ac:dyDescent="0.25">
      <c r="A9" s="85"/>
      <c r="B9" s="86" t="s">
        <v>13</v>
      </c>
      <c r="C9" s="86"/>
      <c r="D9" s="86"/>
      <c r="E9" s="86"/>
      <c r="F9" s="86"/>
      <c r="G9" s="86"/>
      <c r="H9" s="86"/>
      <c r="I9" s="86"/>
      <c r="J9" s="41"/>
      <c r="K9" s="126"/>
      <c r="L9" s="11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</row>
    <row r="10" spans="1:245" x14ac:dyDescent="0.25">
      <c r="A10" s="77">
        <v>1</v>
      </c>
      <c r="B10" s="15" t="s">
        <v>14</v>
      </c>
      <c r="C10" s="16" t="s">
        <v>15</v>
      </c>
      <c r="D10" s="16" t="s">
        <v>16</v>
      </c>
      <c r="E10" s="17">
        <v>9</v>
      </c>
      <c r="F10" s="18">
        <v>9</v>
      </c>
      <c r="G10" s="16"/>
      <c r="H10" s="16"/>
      <c r="I10" s="19">
        <v>1</v>
      </c>
      <c r="J10" s="102">
        <v>0.5</v>
      </c>
      <c r="K10" s="102">
        <v>0.5</v>
      </c>
      <c r="L10" s="64" t="s">
        <v>140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</row>
    <row r="11" spans="1:245" x14ac:dyDescent="0.25">
      <c r="A11" s="77">
        <v>2</v>
      </c>
      <c r="B11" s="15" t="s">
        <v>17</v>
      </c>
      <c r="C11" s="16" t="s">
        <v>15</v>
      </c>
      <c r="D11" s="16" t="s">
        <v>16</v>
      </c>
      <c r="E11" s="17">
        <v>18</v>
      </c>
      <c r="F11" s="18"/>
      <c r="G11" s="16">
        <v>18</v>
      </c>
      <c r="H11" s="16"/>
      <c r="I11" s="20">
        <v>2</v>
      </c>
      <c r="J11" s="102">
        <v>1</v>
      </c>
      <c r="K11" s="102">
        <v>2</v>
      </c>
      <c r="L11" s="88" t="s">
        <v>141</v>
      </c>
      <c r="M11" s="5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</row>
    <row r="12" spans="1:245" x14ac:dyDescent="0.25">
      <c r="A12" s="77">
        <v>3</v>
      </c>
      <c r="B12" s="15" t="s">
        <v>18</v>
      </c>
      <c r="C12" s="16" t="s">
        <v>15</v>
      </c>
      <c r="D12" s="16" t="s">
        <v>19</v>
      </c>
      <c r="E12" s="17">
        <v>36</v>
      </c>
      <c r="F12" s="18">
        <v>18</v>
      </c>
      <c r="G12" s="16">
        <v>18</v>
      </c>
      <c r="H12" s="16"/>
      <c r="I12" s="19">
        <v>5</v>
      </c>
      <c r="J12" s="102">
        <v>2</v>
      </c>
      <c r="K12" s="102">
        <v>2</v>
      </c>
      <c r="L12" s="64" t="s">
        <v>142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</row>
    <row r="13" spans="1:245" x14ac:dyDescent="0.25">
      <c r="A13" s="77">
        <v>4</v>
      </c>
      <c r="B13" s="15" t="s">
        <v>20</v>
      </c>
      <c r="C13" s="16" t="s">
        <v>15</v>
      </c>
      <c r="D13" s="16" t="s">
        <v>19</v>
      </c>
      <c r="E13" s="17">
        <v>36</v>
      </c>
      <c r="F13" s="18">
        <v>27</v>
      </c>
      <c r="G13" s="16">
        <v>9</v>
      </c>
      <c r="H13" s="16"/>
      <c r="I13" s="21">
        <v>5</v>
      </c>
      <c r="J13" s="103">
        <v>1.5</v>
      </c>
      <c r="K13" s="103">
        <v>2</v>
      </c>
      <c r="L13" s="64" t="s">
        <v>144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</row>
    <row r="14" spans="1:245" x14ac:dyDescent="0.25">
      <c r="A14" s="77">
        <v>6</v>
      </c>
      <c r="B14" s="15" t="s">
        <v>21</v>
      </c>
      <c r="C14" s="16" t="s">
        <v>15</v>
      </c>
      <c r="D14" s="16" t="s">
        <v>22</v>
      </c>
      <c r="E14" s="17">
        <v>18</v>
      </c>
      <c r="F14" s="18">
        <v>18</v>
      </c>
      <c r="G14" s="16"/>
      <c r="H14" s="16"/>
      <c r="I14" s="19">
        <v>2</v>
      </c>
      <c r="J14" s="102">
        <v>1</v>
      </c>
      <c r="K14" s="102">
        <v>0.5</v>
      </c>
      <c r="L14" s="88" t="s">
        <v>146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</row>
    <row r="15" spans="1:245" x14ac:dyDescent="0.25">
      <c r="A15" s="77">
        <v>7</v>
      </c>
      <c r="B15" s="15" t="s">
        <v>23</v>
      </c>
      <c r="C15" s="16" t="s">
        <v>15</v>
      </c>
      <c r="D15" s="16" t="s">
        <v>22</v>
      </c>
      <c r="E15" s="17">
        <v>18</v>
      </c>
      <c r="F15" s="22">
        <v>9</v>
      </c>
      <c r="G15" s="23">
        <v>9</v>
      </c>
      <c r="H15" s="23"/>
      <c r="I15" s="20">
        <v>2</v>
      </c>
      <c r="J15" s="102">
        <v>1</v>
      </c>
      <c r="K15" s="102">
        <v>1</v>
      </c>
      <c r="L15" s="64" t="s">
        <v>145</v>
      </c>
      <c r="M15" s="58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</row>
    <row r="16" spans="1:245" x14ac:dyDescent="0.25">
      <c r="A16" s="77">
        <v>8</v>
      </c>
      <c r="B16" s="24" t="s">
        <v>24</v>
      </c>
      <c r="C16" s="16" t="s">
        <v>15</v>
      </c>
      <c r="D16" s="16" t="s">
        <v>19</v>
      </c>
      <c r="E16" s="17">
        <v>27</v>
      </c>
      <c r="F16" s="18">
        <v>9</v>
      </c>
      <c r="G16" s="16">
        <v>18</v>
      </c>
      <c r="H16" s="16"/>
      <c r="I16" s="19">
        <v>4</v>
      </c>
      <c r="J16" s="102">
        <v>2</v>
      </c>
      <c r="K16" s="102">
        <v>2</v>
      </c>
      <c r="L16" s="64" t="s">
        <v>147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</row>
    <row r="17" spans="1:245" x14ac:dyDescent="0.25">
      <c r="A17" s="77">
        <v>9</v>
      </c>
      <c r="B17" s="15" t="s">
        <v>25</v>
      </c>
      <c r="C17" s="16" t="s">
        <v>15</v>
      </c>
      <c r="D17" s="16" t="s">
        <v>22</v>
      </c>
      <c r="E17" s="17">
        <v>36</v>
      </c>
      <c r="F17" s="18">
        <v>18</v>
      </c>
      <c r="G17" s="16">
        <v>18</v>
      </c>
      <c r="H17" s="16"/>
      <c r="I17" s="25">
        <v>5</v>
      </c>
      <c r="J17" s="102">
        <v>1.5</v>
      </c>
      <c r="K17" s="102">
        <v>2</v>
      </c>
      <c r="L17" s="64" t="s">
        <v>148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</row>
    <row r="18" spans="1:245" x14ac:dyDescent="0.25">
      <c r="A18" s="78">
        <v>10</v>
      </c>
      <c r="B18" s="45" t="s">
        <v>133</v>
      </c>
      <c r="C18" s="16" t="s">
        <v>26</v>
      </c>
      <c r="D18" s="16" t="s">
        <v>22</v>
      </c>
      <c r="E18" s="17">
        <v>18</v>
      </c>
      <c r="F18" s="18">
        <v>18</v>
      </c>
      <c r="G18" s="16"/>
      <c r="H18" s="16"/>
      <c r="I18" s="20">
        <v>4</v>
      </c>
      <c r="J18" s="104">
        <v>1</v>
      </c>
      <c r="K18" s="104">
        <v>1.5</v>
      </c>
      <c r="L18" s="7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</row>
    <row r="19" spans="1:245" x14ac:dyDescent="0.25">
      <c r="A19" s="79"/>
      <c r="B19" s="127" t="s">
        <v>27</v>
      </c>
      <c r="C19" s="127"/>
      <c r="D19" s="127"/>
      <c r="E19" s="26">
        <f>SUM(E10:E18)</f>
        <v>216</v>
      </c>
      <c r="F19" s="28">
        <f t="shared" ref="F19:G19" si="0">SUM(F10:F18)</f>
        <v>126</v>
      </c>
      <c r="G19" s="28">
        <f t="shared" si="0"/>
        <v>90</v>
      </c>
      <c r="H19" s="28">
        <f>SUM(H10:H18)</f>
        <v>0</v>
      </c>
      <c r="I19" s="28">
        <f>SUM(I10:I18)</f>
        <v>30</v>
      </c>
      <c r="J19" s="90">
        <f>SUM(J10:J18)</f>
        <v>11.5</v>
      </c>
      <c r="K19" s="90">
        <f>SUM(K10:K18)</f>
        <v>13.5</v>
      </c>
      <c r="L19" s="7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</row>
    <row r="20" spans="1:245" x14ac:dyDescent="0.25">
      <c r="A20" s="114" t="s">
        <v>133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</row>
    <row r="21" spans="1:245" x14ac:dyDescent="0.25">
      <c r="A21" s="109" t="s">
        <v>78</v>
      </c>
      <c r="B21" s="50" t="s">
        <v>80</v>
      </c>
      <c r="C21" s="51" t="s">
        <v>26</v>
      </c>
      <c r="D21" s="51" t="s">
        <v>22</v>
      </c>
      <c r="E21" s="51">
        <v>18</v>
      </c>
      <c r="F21" s="51">
        <v>18</v>
      </c>
      <c r="G21" s="51"/>
      <c r="H21" s="51"/>
      <c r="I21" s="51">
        <v>4</v>
      </c>
      <c r="J21" s="56">
        <v>1</v>
      </c>
      <c r="K21" s="56">
        <v>1.5</v>
      </c>
      <c r="L21" s="64" t="s">
        <v>149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</row>
    <row r="22" spans="1:245" x14ac:dyDescent="0.25">
      <c r="A22" s="109" t="s">
        <v>79</v>
      </c>
      <c r="B22" s="52" t="s">
        <v>81</v>
      </c>
      <c r="C22" s="53" t="s">
        <v>26</v>
      </c>
      <c r="D22" s="53" t="s">
        <v>22</v>
      </c>
      <c r="E22" s="54">
        <v>18</v>
      </c>
      <c r="F22" s="54">
        <v>18</v>
      </c>
      <c r="G22" s="54"/>
      <c r="H22" s="54"/>
      <c r="I22" s="54">
        <v>4</v>
      </c>
      <c r="J22" s="57">
        <v>1</v>
      </c>
      <c r="K22" s="57">
        <v>1.5</v>
      </c>
      <c r="L22" s="64" t="s">
        <v>150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</row>
    <row r="23" spans="1:245" x14ac:dyDescent="0.25">
      <c r="A23" s="85"/>
      <c r="B23" s="86" t="s">
        <v>28</v>
      </c>
      <c r="C23" s="86"/>
      <c r="D23" s="86"/>
      <c r="E23" s="86"/>
      <c r="F23" s="86"/>
      <c r="G23" s="86"/>
      <c r="H23" s="86"/>
      <c r="I23" s="86"/>
      <c r="J23" s="42"/>
      <c r="K23" s="119"/>
      <c r="L23" s="11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</row>
    <row r="24" spans="1:245" x14ac:dyDescent="0.25">
      <c r="A24" s="77">
        <v>11</v>
      </c>
      <c r="B24" s="33" t="s">
        <v>29</v>
      </c>
      <c r="C24" s="16" t="s">
        <v>15</v>
      </c>
      <c r="D24" s="16" t="s">
        <v>19</v>
      </c>
      <c r="E24" s="17">
        <v>45</v>
      </c>
      <c r="F24" s="18">
        <v>18</v>
      </c>
      <c r="G24" s="16">
        <v>18</v>
      </c>
      <c r="H24" s="16">
        <v>9</v>
      </c>
      <c r="I24" s="19">
        <v>5</v>
      </c>
      <c r="J24" s="102">
        <v>2</v>
      </c>
      <c r="K24" s="102">
        <v>2.5</v>
      </c>
      <c r="L24" s="64" t="s">
        <v>151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</row>
    <row r="25" spans="1:245" x14ac:dyDescent="0.25">
      <c r="A25" s="77">
        <v>12</v>
      </c>
      <c r="B25" s="24" t="s">
        <v>30</v>
      </c>
      <c r="C25" s="30" t="s">
        <v>15</v>
      </c>
      <c r="D25" s="16" t="s">
        <v>22</v>
      </c>
      <c r="E25" s="17">
        <v>27</v>
      </c>
      <c r="F25" s="18">
        <v>9</v>
      </c>
      <c r="G25" s="16">
        <v>18</v>
      </c>
      <c r="H25" s="16"/>
      <c r="I25" s="19">
        <v>4</v>
      </c>
      <c r="J25" s="102">
        <v>1.5</v>
      </c>
      <c r="K25" s="102">
        <v>1.5</v>
      </c>
      <c r="L25" s="64" t="s">
        <v>153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</row>
    <row r="26" spans="1:245" x14ac:dyDescent="0.25">
      <c r="A26" s="77">
        <v>13</v>
      </c>
      <c r="B26" s="15" t="s">
        <v>31</v>
      </c>
      <c r="C26" s="16" t="s">
        <v>15</v>
      </c>
      <c r="D26" s="16" t="s">
        <v>22</v>
      </c>
      <c r="E26" s="17">
        <v>27</v>
      </c>
      <c r="F26" s="18">
        <v>9</v>
      </c>
      <c r="G26" s="16">
        <v>9</v>
      </c>
      <c r="H26" s="16">
        <v>9</v>
      </c>
      <c r="I26" s="21">
        <v>3</v>
      </c>
      <c r="J26" s="102">
        <v>2</v>
      </c>
      <c r="K26" s="102">
        <v>1.5</v>
      </c>
      <c r="L26" s="64" t="s">
        <v>152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</row>
    <row r="27" spans="1:245" x14ac:dyDescent="0.25">
      <c r="A27" s="77">
        <v>14</v>
      </c>
      <c r="B27" s="24" t="s">
        <v>32</v>
      </c>
      <c r="C27" s="30" t="s">
        <v>15</v>
      </c>
      <c r="D27" s="16" t="s">
        <v>22</v>
      </c>
      <c r="E27" s="17">
        <v>36</v>
      </c>
      <c r="F27" s="18">
        <v>9</v>
      </c>
      <c r="G27" s="16">
        <v>27</v>
      </c>
      <c r="H27" s="16"/>
      <c r="I27" s="19">
        <v>5</v>
      </c>
      <c r="J27" s="102">
        <v>1.5</v>
      </c>
      <c r="K27" s="102">
        <v>2</v>
      </c>
      <c r="L27" s="64" t="s">
        <v>154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</row>
    <row r="28" spans="1:245" x14ac:dyDescent="0.25">
      <c r="A28" s="77">
        <v>15</v>
      </c>
      <c r="B28" s="15" t="s">
        <v>33</v>
      </c>
      <c r="C28" s="16" t="s">
        <v>15</v>
      </c>
      <c r="D28" s="16" t="s">
        <v>22</v>
      </c>
      <c r="E28" s="17">
        <v>27</v>
      </c>
      <c r="F28" s="18">
        <v>9</v>
      </c>
      <c r="G28" s="16">
        <v>18</v>
      </c>
      <c r="H28" s="16"/>
      <c r="I28" s="19">
        <v>4</v>
      </c>
      <c r="J28" s="102">
        <v>1.5</v>
      </c>
      <c r="K28" s="102">
        <v>2</v>
      </c>
      <c r="L28" s="64" t="s">
        <v>155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</row>
    <row r="29" spans="1:245" x14ac:dyDescent="0.25">
      <c r="A29" s="77">
        <v>16</v>
      </c>
      <c r="B29" s="15" t="s">
        <v>34</v>
      </c>
      <c r="C29" s="16" t="s">
        <v>15</v>
      </c>
      <c r="D29" s="16" t="s">
        <v>22</v>
      </c>
      <c r="E29" s="17">
        <v>27</v>
      </c>
      <c r="F29" s="18">
        <v>9</v>
      </c>
      <c r="G29" s="16">
        <v>18</v>
      </c>
      <c r="H29" s="16"/>
      <c r="I29" s="19">
        <v>3</v>
      </c>
      <c r="J29" s="102">
        <v>1</v>
      </c>
      <c r="K29" s="102">
        <v>1.5</v>
      </c>
      <c r="L29" s="64" t="s">
        <v>143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</row>
    <row r="30" spans="1:245" x14ac:dyDescent="0.25">
      <c r="A30" s="78">
        <v>17</v>
      </c>
      <c r="B30" s="48" t="s">
        <v>134</v>
      </c>
      <c r="C30" s="16" t="s">
        <v>26</v>
      </c>
      <c r="D30" s="16" t="s">
        <v>22</v>
      </c>
      <c r="E30" s="17">
        <v>18</v>
      </c>
      <c r="F30" s="18">
        <v>9</v>
      </c>
      <c r="G30" s="16">
        <v>9</v>
      </c>
      <c r="H30" s="16"/>
      <c r="I30" s="19">
        <v>2</v>
      </c>
      <c r="J30" s="103">
        <v>1</v>
      </c>
      <c r="K30" s="105">
        <v>1.5</v>
      </c>
      <c r="L30" s="6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</row>
    <row r="31" spans="1:245" ht="30" customHeight="1" x14ac:dyDescent="0.25">
      <c r="A31" s="77">
        <v>18</v>
      </c>
      <c r="B31" s="24" t="s">
        <v>77</v>
      </c>
      <c r="C31" s="16" t="s">
        <v>26</v>
      </c>
      <c r="D31" s="30" t="s">
        <v>22</v>
      </c>
      <c r="E31" s="17"/>
      <c r="F31" s="18"/>
      <c r="G31" s="16"/>
      <c r="H31" s="16"/>
      <c r="I31" s="19">
        <v>4</v>
      </c>
      <c r="J31" s="61">
        <v>4</v>
      </c>
      <c r="K31" s="61">
        <v>4</v>
      </c>
      <c r="L31" s="64" t="s">
        <v>156</v>
      </c>
      <c r="M31" s="6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</row>
    <row r="32" spans="1:245" x14ac:dyDescent="0.25">
      <c r="A32" s="80"/>
      <c r="B32" s="120" t="s">
        <v>27</v>
      </c>
      <c r="C32" s="120"/>
      <c r="D32" s="120"/>
      <c r="E32" s="26">
        <f t="shared" ref="E32:K32" si="1">SUM(E24:E31)</f>
        <v>207</v>
      </c>
      <c r="F32" s="28">
        <f t="shared" si="1"/>
        <v>72</v>
      </c>
      <c r="G32" s="28">
        <f t="shared" si="1"/>
        <v>117</v>
      </c>
      <c r="H32" s="28">
        <f>SUM(H24:H31)</f>
        <v>18</v>
      </c>
      <c r="I32" s="28">
        <f>SUM(I24:I31)</f>
        <v>30</v>
      </c>
      <c r="J32" s="90">
        <f t="shared" si="1"/>
        <v>14.5</v>
      </c>
      <c r="K32" s="90">
        <f t="shared" si="1"/>
        <v>16.5</v>
      </c>
      <c r="L32" s="7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</row>
    <row r="33" spans="1:245" x14ac:dyDescent="0.25">
      <c r="A33" s="114" t="s">
        <v>134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</row>
    <row r="34" spans="1:245" x14ac:dyDescent="0.25">
      <c r="A34" s="109" t="s">
        <v>82</v>
      </c>
      <c r="B34" s="49" t="s">
        <v>85</v>
      </c>
      <c r="C34" s="54" t="s">
        <v>26</v>
      </c>
      <c r="D34" s="54" t="s">
        <v>22</v>
      </c>
      <c r="E34" s="54">
        <v>18</v>
      </c>
      <c r="F34" s="54">
        <v>9</v>
      </c>
      <c r="G34" s="54">
        <v>9</v>
      </c>
      <c r="H34" s="54"/>
      <c r="I34" s="54">
        <v>2</v>
      </c>
      <c r="J34" s="60">
        <v>1</v>
      </c>
      <c r="K34" s="69">
        <v>1.5</v>
      </c>
      <c r="L34" s="64" t="s">
        <v>157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</row>
    <row r="35" spans="1:245" x14ac:dyDescent="0.25">
      <c r="A35" s="109" t="s">
        <v>83</v>
      </c>
      <c r="B35" s="49" t="s">
        <v>86</v>
      </c>
      <c r="C35" s="54" t="s">
        <v>26</v>
      </c>
      <c r="D35" s="54" t="s">
        <v>22</v>
      </c>
      <c r="E35" s="54">
        <v>18</v>
      </c>
      <c r="F35" s="54">
        <v>9</v>
      </c>
      <c r="G35" s="54">
        <v>9</v>
      </c>
      <c r="H35" s="54"/>
      <c r="I35" s="54">
        <v>2</v>
      </c>
      <c r="J35" s="60">
        <v>1</v>
      </c>
      <c r="K35" s="61">
        <v>1.5</v>
      </c>
      <c r="L35" s="64" t="s">
        <v>158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</row>
    <row r="36" spans="1:245" s="47" customFormat="1" ht="25.5" x14ac:dyDescent="0.25">
      <c r="A36" s="109" t="s">
        <v>84</v>
      </c>
      <c r="B36" s="52" t="s">
        <v>87</v>
      </c>
      <c r="C36" s="54" t="s">
        <v>26</v>
      </c>
      <c r="D36" s="54" t="s">
        <v>22</v>
      </c>
      <c r="E36" s="54">
        <v>18</v>
      </c>
      <c r="F36" s="54">
        <v>9</v>
      </c>
      <c r="G36" s="54">
        <v>9</v>
      </c>
      <c r="H36" s="54"/>
      <c r="I36" s="54">
        <v>2</v>
      </c>
      <c r="J36" s="63">
        <v>1</v>
      </c>
      <c r="K36" s="57">
        <v>1.5</v>
      </c>
      <c r="L36" s="64" t="s">
        <v>159</v>
      </c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</row>
    <row r="37" spans="1:245" x14ac:dyDescent="0.25">
      <c r="A37" s="85"/>
      <c r="B37" s="86" t="s">
        <v>35</v>
      </c>
      <c r="C37" s="86"/>
      <c r="D37" s="86"/>
      <c r="E37" s="86"/>
      <c r="F37" s="86"/>
      <c r="G37" s="86"/>
      <c r="H37" s="86"/>
      <c r="I37" s="86"/>
      <c r="J37" s="42"/>
      <c r="K37" s="119"/>
      <c r="L37" s="11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</row>
    <row r="38" spans="1:245" x14ac:dyDescent="0.25">
      <c r="A38" s="77">
        <v>19</v>
      </c>
      <c r="B38" s="15" t="s">
        <v>36</v>
      </c>
      <c r="C38" s="16" t="s">
        <v>26</v>
      </c>
      <c r="D38" s="16" t="s">
        <v>16</v>
      </c>
      <c r="E38" s="17">
        <v>9</v>
      </c>
      <c r="F38" s="18"/>
      <c r="G38" s="16">
        <v>9</v>
      </c>
      <c r="H38" s="16"/>
      <c r="I38" s="19">
        <v>1</v>
      </c>
      <c r="J38" s="102">
        <v>0.5</v>
      </c>
      <c r="K38" s="102">
        <v>0.5</v>
      </c>
      <c r="L38" s="64" t="s">
        <v>160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</row>
    <row r="39" spans="1:245" x14ac:dyDescent="0.25">
      <c r="A39" s="77">
        <v>20</v>
      </c>
      <c r="B39" s="15" t="s">
        <v>226</v>
      </c>
      <c r="C39" s="16" t="s">
        <v>15</v>
      </c>
      <c r="D39" s="16" t="s">
        <v>22</v>
      </c>
      <c r="E39" s="17">
        <v>36</v>
      </c>
      <c r="F39" s="18">
        <v>18</v>
      </c>
      <c r="G39" s="16">
        <v>18</v>
      </c>
      <c r="H39" s="16"/>
      <c r="I39" s="19">
        <v>5</v>
      </c>
      <c r="J39" s="102">
        <v>2</v>
      </c>
      <c r="K39" s="102">
        <v>1.5</v>
      </c>
      <c r="L39" s="64" t="s">
        <v>161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x14ac:dyDescent="0.25">
      <c r="A40" s="77">
        <v>21</v>
      </c>
      <c r="B40" s="15" t="s">
        <v>37</v>
      </c>
      <c r="C40" s="16" t="s">
        <v>15</v>
      </c>
      <c r="D40" s="16" t="s">
        <v>22</v>
      </c>
      <c r="E40" s="17">
        <v>27</v>
      </c>
      <c r="F40" s="22">
        <v>9</v>
      </c>
      <c r="G40" s="23">
        <v>18</v>
      </c>
      <c r="H40" s="16"/>
      <c r="I40" s="19">
        <v>4</v>
      </c>
      <c r="J40" s="102">
        <v>1.5</v>
      </c>
      <c r="K40" s="102">
        <v>1.5</v>
      </c>
      <c r="L40" s="64" t="s">
        <v>165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</row>
    <row r="41" spans="1:245" x14ac:dyDescent="0.25">
      <c r="A41" s="77">
        <v>22</v>
      </c>
      <c r="B41" s="15" t="s">
        <v>38</v>
      </c>
      <c r="C41" s="16" t="s">
        <v>15</v>
      </c>
      <c r="D41" s="16" t="s">
        <v>22</v>
      </c>
      <c r="E41" s="17">
        <v>18</v>
      </c>
      <c r="F41" s="18">
        <v>9</v>
      </c>
      <c r="G41" s="16">
        <v>9</v>
      </c>
      <c r="H41" s="16"/>
      <c r="I41" s="19">
        <v>3</v>
      </c>
      <c r="J41" s="102">
        <v>1</v>
      </c>
      <c r="K41" s="102">
        <v>1.5</v>
      </c>
      <c r="L41" s="64" t="s">
        <v>167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</row>
    <row r="42" spans="1:245" x14ac:dyDescent="0.25">
      <c r="A42" s="77">
        <v>23</v>
      </c>
      <c r="B42" s="15" t="s">
        <v>39</v>
      </c>
      <c r="C42" s="16" t="s">
        <v>15</v>
      </c>
      <c r="D42" s="16" t="s">
        <v>22</v>
      </c>
      <c r="E42" s="17">
        <v>27</v>
      </c>
      <c r="F42" s="18">
        <v>9</v>
      </c>
      <c r="G42" s="16">
        <v>18</v>
      </c>
      <c r="H42" s="16"/>
      <c r="I42" s="19">
        <v>4</v>
      </c>
      <c r="J42" s="102">
        <v>1.5</v>
      </c>
      <c r="K42" s="102">
        <v>1.5</v>
      </c>
      <c r="L42" s="64" t="s">
        <v>168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</row>
    <row r="43" spans="1:245" x14ac:dyDescent="0.25">
      <c r="A43" s="77">
        <v>24</v>
      </c>
      <c r="B43" s="24" t="s">
        <v>40</v>
      </c>
      <c r="C43" s="30" t="s">
        <v>15</v>
      </c>
      <c r="D43" s="16" t="s">
        <v>22</v>
      </c>
      <c r="E43" s="17">
        <v>27</v>
      </c>
      <c r="F43" s="18">
        <v>9</v>
      </c>
      <c r="G43" s="16">
        <v>18</v>
      </c>
      <c r="H43" s="16"/>
      <c r="I43" s="19">
        <v>4</v>
      </c>
      <c r="J43" s="102">
        <v>1.5</v>
      </c>
      <c r="K43" s="102">
        <v>2.5</v>
      </c>
      <c r="L43" s="64" t="s">
        <v>169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x14ac:dyDescent="0.25">
      <c r="A44" s="81">
        <v>25</v>
      </c>
      <c r="B44" s="59" t="s">
        <v>41</v>
      </c>
      <c r="C44" s="16" t="s">
        <v>26</v>
      </c>
      <c r="D44" s="16" t="s">
        <v>16</v>
      </c>
      <c r="E44" s="17">
        <v>9</v>
      </c>
      <c r="F44" s="18">
        <v>9</v>
      </c>
      <c r="G44" s="16"/>
      <c r="H44" s="16"/>
      <c r="I44" s="19">
        <v>1</v>
      </c>
      <c r="J44" s="106">
        <v>0.5</v>
      </c>
      <c r="K44" s="106">
        <v>0.5</v>
      </c>
      <c r="L44" s="89"/>
      <c r="M44" s="5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</row>
    <row r="45" spans="1:245" x14ac:dyDescent="0.25">
      <c r="A45" s="77">
        <v>26</v>
      </c>
      <c r="B45" s="15" t="s">
        <v>42</v>
      </c>
      <c r="C45" s="16" t="s">
        <v>15</v>
      </c>
      <c r="D45" s="16" t="s">
        <v>22</v>
      </c>
      <c r="E45" s="17">
        <v>18</v>
      </c>
      <c r="F45" s="18">
        <v>9</v>
      </c>
      <c r="G45" s="16">
        <v>7</v>
      </c>
      <c r="H45" s="16">
        <v>2</v>
      </c>
      <c r="I45" s="19">
        <v>3</v>
      </c>
      <c r="J45" s="102">
        <v>1</v>
      </c>
      <c r="K45" s="102">
        <v>2</v>
      </c>
      <c r="L45" s="64" t="s">
        <v>166</v>
      </c>
      <c r="M45" s="5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</row>
    <row r="46" spans="1:245" x14ac:dyDescent="0.25">
      <c r="A46" s="77">
        <v>27</v>
      </c>
      <c r="B46" s="15" t="s">
        <v>43</v>
      </c>
      <c r="C46" s="16" t="s">
        <v>15</v>
      </c>
      <c r="D46" s="16" t="s">
        <v>22</v>
      </c>
      <c r="E46" s="17">
        <v>27</v>
      </c>
      <c r="F46" s="18">
        <v>18</v>
      </c>
      <c r="G46" s="16">
        <v>9</v>
      </c>
      <c r="H46" s="16"/>
      <c r="I46" s="19">
        <v>3</v>
      </c>
      <c r="J46" s="102">
        <v>1</v>
      </c>
      <c r="K46" s="102">
        <v>2</v>
      </c>
      <c r="L46" s="64" t="s">
        <v>164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</row>
    <row r="47" spans="1:245" x14ac:dyDescent="0.25">
      <c r="A47" s="77">
        <v>28</v>
      </c>
      <c r="B47" s="48" t="s">
        <v>135</v>
      </c>
      <c r="C47" s="16" t="s">
        <v>26</v>
      </c>
      <c r="D47" s="16" t="s">
        <v>22</v>
      </c>
      <c r="E47" s="17">
        <v>18</v>
      </c>
      <c r="F47" s="18">
        <v>9</v>
      </c>
      <c r="G47" s="16">
        <v>9</v>
      </c>
      <c r="H47" s="16"/>
      <c r="I47" s="19">
        <v>2</v>
      </c>
      <c r="J47" s="103">
        <v>1</v>
      </c>
      <c r="K47" s="105">
        <v>1</v>
      </c>
      <c r="L47" s="7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</row>
    <row r="48" spans="1:245" x14ac:dyDescent="0.25">
      <c r="A48" s="80"/>
      <c r="B48" s="120" t="s">
        <v>27</v>
      </c>
      <c r="C48" s="120"/>
      <c r="D48" s="120"/>
      <c r="E48" s="26">
        <f t="shared" ref="E48:K48" si="2">SUM(E38:E47)</f>
        <v>216</v>
      </c>
      <c r="F48" s="27">
        <f t="shared" si="2"/>
        <v>99</v>
      </c>
      <c r="G48" s="28">
        <f t="shared" si="2"/>
        <v>115</v>
      </c>
      <c r="H48" s="70">
        <f t="shared" si="2"/>
        <v>2</v>
      </c>
      <c r="I48" s="29">
        <f t="shared" si="2"/>
        <v>30</v>
      </c>
      <c r="J48" s="90">
        <f t="shared" si="2"/>
        <v>11.5</v>
      </c>
      <c r="K48" s="90">
        <f t="shared" si="2"/>
        <v>14.5</v>
      </c>
      <c r="L48" s="7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</row>
    <row r="49" spans="1:245 1213:1284" x14ac:dyDescent="0.25">
      <c r="A49" s="117" t="s">
        <v>212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</row>
    <row r="50" spans="1:245 1213:1284" x14ac:dyDescent="0.25">
      <c r="A50" s="110" t="s">
        <v>233</v>
      </c>
      <c r="B50" s="49" t="s">
        <v>130</v>
      </c>
      <c r="C50" s="54" t="s">
        <v>26</v>
      </c>
      <c r="D50" s="54" t="s">
        <v>16</v>
      </c>
      <c r="E50" s="54">
        <v>9</v>
      </c>
      <c r="F50" s="54">
        <v>9</v>
      </c>
      <c r="G50" s="54"/>
      <c r="H50" s="54"/>
      <c r="I50" s="54">
        <v>1</v>
      </c>
      <c r="J50" s="61">
        <v>0.5</v>
      </c>
      <c r="K50" s="61">
        <v>0.5</v>
      </c>
      <c r="L50" s="11" t="s">
        <v>213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</row>
    <row r="51" spans="1:245 1213:1284" x14ac:dyDescent="0.25">
      <c r="A51" s="110" t="s">
        <v>234</v>
      </c>
      <c r="B51" s="49" t="s">
        <v>215</v>
      </c>
      <c r="C51" s="54" t="s">
        <v>26</v>
      </c>
      <c r="D51" s="54" t="s">
        <v>16</v>
      </c>
      <c r="E51" s="54">
        <v>9</v>
      </c>
      <c r="F51" s="54">
        <v>9</v>
      </c>
      <c r="G51" s="54"/>
      <c r="H51" s="54"/>
      <c r="I51" s="54">
        <v>1</v>
      </c>
      <c r="J51" s="60">
        <v>0.5</v>
      </c>
      <c r="K51" s="61">
        <v>0.5</v>
      </c>
      <c r="L51" s="11" t="s">
        <v>214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</row>
    <row r="52" spans="1:245 1213:1284" x14ac:dyDescent="0.25">
      <c r="A52" s="114" t="s">
        <v>135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</row>
    <row r="53" spans="1:245 1213:1284" x14ac:dyDescent="0.25">
      <c r="A53" s="109" t="s">
        <v>88</v>
      </c>
      <c r="B53" s="49" t="s">
        <v>90</v>
      </c>
      <c r="C53" s="54" t="s">
        <v>26</v>
      </c>
      <c r="D53" s="54" t="s">
        <v>22</v>
      </c>
      <c r="E53" s="54">
        <v>18</v>
      </c>
      <c r="F53" s="54">
        <v>9</v>
      </c>
      <c r="G53" s="54">
        <v>9</v>
      </c>
      <c r="H53" s="54"/>
      <c r="I53" s="54">
        <v>2</v>
      </c>
      <c r="J53" s="60">
        <v>1</v>
      </c>
      <c r="K53" s="61">
        <v>1</v>
      </c>
      <c r="L53" s="64" t="s">
        <v>163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</row>
    <row r="54" spans="1:245 1213:1284" x14ac:dyDescent="0.25">
      <c r="A54" s="109" t="s">
        <v>89</v>
      </c>
      <c r="B54" s="49" t="s">
        <v>91</v>
      </c>
      <c r="C54" s="54" t="s">
        <v>26</v>
      </c>
      <c r="D54" s="54" t="s">
        <v>22</v>
      </c>
      <c r="E54" s="54">
        <v>18</v>
      </c>
      <c r="F54" s="54">
        <v>9</v>
      </c>
      <c r="G54" s="54">
        <v>9</v>
      </c>
      <c r="H54" s="54"/>
      <c r="I54" s="54">
        <v>2</v>
      </c>
      <c r="J54" s="60">
        <v>1</v>
      </c>
      <c r="K54" s="61">
        <v>1</v>
      </c>
      <c r="L54" s="64" t="s">
        <v>162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</row>
    <row r="55" spans="1:245 1213:1284" x14ac:dyDescent="0.25">
      <c r="A55" s="85"/>
      <c r="B55" s="86" t="s">
        <v>44</v>
      </c>
      <c r="C55" s="86"/>
      <c r="D55" s="86"/>
      <c r="E55" s="86"/>
      <c r="F55" s="86"/>
      <c r="G55" s="86"/>
      <c r="H55" s="86"/>
      <c r="I55" s="86"/>
      <c r="J55" s="42"/>
      <c r="K55" s="119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</row>
    <row r="56" spans="1:245 1213:1284" x14ac:dyDescent="0.25">
      <c r="A56" s="82">
        <v>29</v>
      </c>
      <c r="B56" s="15" t="s">
        <v>45</v>
      </c>
      <c r="C56" s="16" t="s">
        <v>26</v>
      </c>
      <c r="D56" s="16" t="s">
        <v>16</v>
      </c>
      <c r="E56" s="17">
        <v>18</v>
      </c>
      <c r="F56" s="18"/>
      <c r="G56" s="16">
        <v>18</v>
      </c>
      <c r="H56" s="16"/>
      <c r="I56" s="19">
        <v>2</v>
      </c>
      <c r="J56" s="104">
        <v>1</v>
      </c>
      <c r="K56" s="106">
        <v>1.5</v>
      </c>
      <c r="L56" s="64" t="s">
        <v>171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</row>
    <row r="57" spans="1:245 1213:1284" x14ac:dyDescent="0.25">
      <c r="A57" s="77">
        <v>30</v>
      </c>
      <c r="B57" s="15" t="s">
        <v>46</v>
      </c>
      <c r="C57" s="16" t="s">
        <v>15</v>
      </c>
      <c r="D57" s="16" t="s">
        <v>22</v>
      </c>
      <c r="E57" s="17">
        <v>27</v>
      </c>
      <c r="F57" s="18">
        <v>9</v>
      </c>
      <c r="G57" s="16">
        <v>18</v>
      </c>
      <c r="H57" s="16"/>
      <c r="I57" s="19">
        <v>4</v>
      </c>
      <c r="J57" s="102">
        <v>1.5</v>
      </c>
      <c r="K57" s="102">
        <v>1.5</v>
      </c>
      <c r="L57" s="64" t="s">
        <v>174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</row>
    <row r="58" spans="1:245 1213:1284" x14ac:dyDescent="0.25">
      <c r="A58" s="77">
        <v>31</v>
      </c>
      <c r="B58" s="15" t="s">
        <v>47</v>
      </c>
      <c r="C58" s="16" t="s">
        <v>15</v>
      </c>
      <c r="D58" s="16" t="s">
        <v>22</v>
      </c>
      <c r="E58" s="17">
        <v>27</v>
      </c>
      <c r="F58" s="18">
        <v>9</v>
      </c>
      <c r="G58" s="16">
        <v>18</v>
      </c>
      <c r="H58" s="16"/>
      <c r="I58" s="19">
        <v>4</v>
      </c>
      <c r="J58" s="102">
        <v>1.5</v>
      </c>
      <c r="K58" s="102">
        <v>1.5</v>
      </c>
      <c r="L58" s="64" t="s">
        <v>175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</row>
    <row r="59" spans="1:245 1213:1284" x14ac:dyDescent="0.25">
      <c r="A59" s="77">
        <v>32</v>
      </c>
      <c r="B59" s="33" t="s">
        <v>48</v>
      </c>
      <c r="C59" s="23" t="s">
        <v>15</v>
      </c>
      <c r="D59" s="23" t="s">
        <v>22</v>
      </c>
      <c r="E59" s="34">
        <v>27</v>
      </c>
      <c r="F59" s="22">
        <v>9</v>
      </c>
      <c r="G59" s="23">
        <v>9</v>
      </c>
      <c r="H59" s="23">
        <v>9</v>
      </c>
      <c r="I59" s="37">
        <v>4</v>
      </c>
      <c r="J59" s="102">
        <v>2</v>
      </c>
      <c r="K59" s="102">
        <v>1.5</v>
      </c>
      <c r="L59" s="64" t="s">
        <v>177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</row>
    <row r="60" spans="1:245 1213:1284" s="36" customFormat="1" x14ac:dyDescent="0.25">
      <c r="A60" s="82">
        <v>33</v>
      </c>
      <c r="B60" s="33" t="s">
        <v>49</v>
      </c>
      <c r="C60" s="23" t="s">
        <v>15</v>
      </c>
      <c r="D60" s="23" t="s">
        <v>22</v>
      </c>
      <c r="E60" s="34">
        <v>36</v>
      </c>
      <c r="F60" s="22">
        <v>18</v>
      </c>
      <c r="G60" s="23">
        <v>18</v>
      </c>
      <c r="H60" s="20"/>
      <c r="I60" s="23">
        <v>5</v>
      </c>
      <c r="J60" s="107">
        <v>2</v>
      </c>
      <c r="K60" s="103">
        <v>2.5</v>
      </c>
      <c r="L60" s="88" t="s">
        <v>178</v>
      </c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</row>
    <row r="61" spans="1:245 1213:1284" s="36" customFormat="1" x14ac:dyDescent="0.25">
      <c r="A61" s="82">
        <v>34</v>
      </c>
      <c r="B61" s="33" t="s">
        <v>50</v>
      </c>
      <c r="C61" s="23" t="s">
        <v>15</v>
      </c>
      <c r="D61" s="23" t="s">
        <v>22</v>
      </c>
      <c r="E61" s="34">
        <v>36</v>
      </c>
      <c r="F61" s="22">
        <v>18</v>
      </c>
      <c r="G61" s="23">
        <v>18</v>
      </c>
      <c r="H61" s="23"/>
      <c r="I61" s="76">
        <v>5</v>
      </c>
      <c r="J61" s="103">
        <v>2</v>
      </c>
      <c r="K61" s="103">
        <v>2</v>
      </c>
      <c r="L61" s="88" t="s">
        <v>176</v>
      </c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ATQ61" s="35"/>
      <c r="ATR61" s="35"/>
      <c r="ATS61" s="35"/>
      <c r="ATT61" s="35"/>
      <c r="ATU61" s="35"/>
      <c r="ATV61" s="35"/>
      <c r="ATW61" s="35"/>
      <c r="ATX61" s="35"/>
      <c r="ATY61" s="35"/>
      <c r="ATZ61" s="35"/>
      <c r="AUA61" s="35"/>
      <c r="AUB61" s="35"/>
      <c r="AUC61" s="35"/>
      <c r="AUD61" s="35"/>
      <c r="AUE61" s="35"/>
      <c r="AUF61" s="35"/>
      <c r="AUG61" s="35"/>
      <c r="AUH61" s="35"/>
      <c r="AUI61" s="35"/>
      <c r="AUJ61" s="35"/>
      <c r="AUK61" s="35"/>
      <c r="AUL61" s="35"/>
      <c r="AUM61" s="35"/>
      <c r="AUN61" s="35"/>
      <c r="AUO61" s="35"/>
      <c r="AUP61" s="35"/>
      <c r="AUQ61" s="35"/>
      <c r="AUR61" s="35"/>
      <c r="AUS61" s="35"/>
      <c r="AUT61" s="35"/>
      <c r="AUU61" s="35"/>
      <c r="AUV61" s="35"/>
      <c r="AUW61" s="35"/>
      <c r="AUX61" s="35"/>
      <c r="AUY61" s="35"/>
      <c r="AUZ61" s="35"/>
      <c r="AVA61" s="35"/>
      <c r="AVB61" s="35"/>
      <c r="AVC61" s="35"/>
      <c r="AVD61" s="35"/>
      <c r="AVE61" s="35"/>
      <c r="AVF61" s="35"/>
      <c r="AVG61" s="35"/>
      <c r="AVH61" s="35"/>
      <c r="AVI61" s="35"/>
      <c r="AVJ61" s="35"/>
      <c r="AVK61" s="35"/>
      <c r="AVL61" s="35"/>
      <c r="AVM61" s="35"/>
      <c r="AVN61" s="35"/>
      <c r="AVO61" s="35"/>
      <c r="AVP61" s="35"/>
      <c r="AVQ61" s="35"/>
      <c r="AVR61" s="35"/>
      <c r="AVS61" s="35"/>
      <c r="AVT61" s="35"/>
      <c r="AVU61" s="35"/>
      <c r="AVV61" s="35"/>
      <c r="AVW61" s="35"/>
      <c r="AVX61" s="35"/>
      <c r="AVY61" s="35"/>
      <c r="AVZ61" s="35"/>
      <c r="AWA61" s="35"/>
      <c r="AWB61" s="35"/>
      <c r="AWC61" s="35"/>
      <c r="AWD61" s="35"/>
      <c r="AWE61" s="35"/>
      <c r="AWF61" s="35"/>
      <c r="AWG61" s="35"/>
      <c r="AWH61" s="35"/>
      <c r="AWI61" s="35"/>
      <c r="AWJ61" s="35"/>
    </row>
    <row r="62" spans="1:245 1213:1284" x14ac:dyDescent="0.25">
      <c r="A62" s="78">
        <v>35</v>
      </c>
      <c r="B62" s="48" t="s">
        <v>136</v>
      </c>
      <c r="C62" s="16" t="s">
        <v>26</v>
      </c>
      <c r="D62" s="16" t="s">
        <v>22</v>
      </c>
      <c r="E62" s="17">
        <v>18</v>
      </c>
      <c r="F62" s="18">
        <v>9</v>
      </c>
      <c r="G62" s="16">
        <v>9</v>
      </c>
      <c r="H62" s="16"/>
      <c r="I62" s="19">
        <v>2</v>
      </c>
      <c r="J62" s="103">
        <v>1</v>
      </c>
      <c r="K62" s="103">
        <v>1</v>
      </c>
      <c r="L62" s="7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</row>
    <row r="63" spans="1:245 1213:1284" ht="25.5" x14ac:dyDescent="0.25">
      <c r="A63" s="77">
        <v>36</v>
      </c>
      <c r="B63" s="24" t="s">
        <v>75</v>
      </c>
      <c r="C63" s="16" t="s">
        <v>26</v>
      </c>
      <c r="D63" s="16" t="s">
        <v>22</v>
      </c>
      <c r="E63" s="17"/>
      <c r="F63" s="18"/>
      <c r="G63" s="16"/>
      <c r="H63" s="16"/>
      <c r="I63" s="19">
        <v>4</v>
      </c>
      <c r="J63" s="106">
        <v>4</v>
      </c>
      <c r="K63" s="106">
        <v>4</v>
      </c>
      <c r="L63" s="64" t="s">
        <v>172</v>
      </c>
      <c r="M63" s="66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</row>
    <row r="64" spans="1:245 1213:1284" x14ac:dyDescent="0.25">
      <c r="A64" s="83"/>
      <c r="B64" s="120" t="s">
        <v>27</v>
      </c>
      <c r="C64" s="120"/>
      <c r="D64" s="120"/>
      <c r="E64" s="26">
        <f t="shared" ref="E64:K64" si="3">SUM(E56:E63)</f>
        <v>189</v>
      </c>
      <c r="F64" s="29">
        <f t="shared" si="3"/>
        <v>72</v>
      </c>
      <c r="G64" s="28">
        <f t="shared" si="3"/>
        <v>108</v>
      </c>
      <c r="H64" s="28">
        <f>SUM(H56:H63)</f>
        <v>9</v>
      </c>
      <c r="I64" s="43">
        <f t="shared" si="3"/>
        <v>30</v>
      </c>
      <c r="J64" s="90">
        <f t="shared" si="3"/>
        <v>15</v>
      </c>
      <c r="K64" s="90">
        <f t="shared" si="3"/>
        <v>15.5</v>
      </c>
      <c r="L64" s="6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</row>
    <row r="65" spans="1:245" x14ac:dyDescent="0.25">
      <c r="A65" s="114" t="s">
        <v>136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</row>
    <row r="66" spans="1:245" x14ac:dyDescent="0.25">
      <c r="A66" s="109" t="s">
        <v>92</v>
      </c>
      <c r="B66" s="50" t="s">
        <v>94</v>
      </c>
      <c r="C66" s="51" t="s">
        <v>26</v>
      </c>
      <c r="D66" s="51" t="s">
        <v>22</v>
      </c>
      <c r="E66" s="51">
        <v>18</v>
      </c>
      <c r="F66" s="51">
        <v>9</v>
      </c>
      <c r="G66" s="51">
        <v>9</v>
      </c>
      <c r="H66" s="51"/>
      <c r="I66" s="51">
        <v>2</v>
      </c>
      <c r="J66" s="56">
        <v>1</v>
      </c>
      <c r="K66" s="56">
        <v>1</v>
      </c>
      <c r="L66" s="64" t="s">
        <v>170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</row>
    <row r="67" spans="1:245" x14ac:dyDescent="0.25">
      <c r="A67" s="109" t="s">
        <v>93</v>
      </c>
      <c r="B67" s="52" t="s">
        <v>95</v>
      </c>
      <c r="C67" s="53" t="s">
        <v>26</v>
      </c>
      <c r="D67" s="53" t="s">
        <v>22</v>
      </c>
      <c r="E67" s="54">
        <v>18</v>
      </c>
      <c r="F67" s="54">
        <v>9</v>
      </c>
      <c r="G67" s="54">
        <v>9</v>
      </c>
      <c r="H67" s="54"/>
      <c r="I67" s="54">
        <v>2</v>
      </c>
      <c r="J67" s="57">
        <v>1</v>
      </c>
      <c r="K67" s="57">
        <v>1</v>
      </c>
      <c r="L67" s="64" t="s">
        <v>173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</row>
    <row r="68" spans="1:245" x14ac:dyDescent="0.25">
      <c r="A68" s="85"/>
      <c r="B68" s="86" t="s">
        <v>51</v>
      </c>
      <c r="C68" s="86"/>
      <c r="D68" s="86"/>
      <c r="E68" s="86"/>
      <c r="F68" s="86"/>
      <c r="G68" s="86"/>
      <c r="H68" s="86"/>
      <c r="I68" s="86"/>
      <c r="J68" s="42"/>
      <c r="K68" s="119"/>
      <c r="L68" s="11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</row>
    <row r="69" spans="1:245" x14ac:dyDescent="0.25">
      <c r="A69" s="77">
        <v>37</v>
      </c>
      <c r="B69" s="33" t="s">
        <v>52</v>
      </c>
      <c r="C69" s="16" t="s">
        <v>26</v>
      </c>
      <c r="D69" s="16" t="s">
        <v>16</v>
      </c>
      <c r="E69" s="17">
        <v>18</v>
      </c>
      <c r="F69" s="18"/>
      <c r="G69" s="16">
        <v>18</v>
      </c>
      <c r="H69" s="16"/>
      <c r="I69" s="19">
        <v>2</v>
      </c>
      <c r="J69" s="102">
        <v>1</v>
      </c>
      <c r="K69" s="102">
        <v>1.5</v>
      </c>
      <c r="L69" s="64" t="s">
        <v>180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</row>
    <row r="70" spans="1:245" x14ac:dyDescent="0.25">
      <c r="A70" s="81">
        <v>38</v>
      </c>
      <c r="B70" s="59" t="s">
        <v>53</v>
      </c>
      <c r="C70" s="16" t="s">
        <v>26</v>
      </c>
      <c r="D70" s="16" t="s">
        <v>16</v>
      </c>
      <c r="E70" s="17">
        <v>18</v>
      </c>
      <c r="F70" s="18">
        <v>18</v>
      </c>
      <c r="G70" s="16"/>
      <c r="H70" s="16"/>
      <c r="I70" s="19">
        <v>2</v>
      </c>
      <c r="J70" s="106">
        <v>1</v>
      </c>
      <c r="K70" s="106">
        <v>0.5</v>
      </c>
      <c r="L70" s="89"/>
      <c r="M70" s="3"/>
      <c r="N70" s="58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</row>
    <row r="71" spans="1:245" x14ac:dyDescent="0.25">
      <c r="A71" s="77">
        <v>39</v>
      </c>
      <c r="B71" s="15" t="s">
        <v>54</v>
      </c>
      <c r="C71" s="16" t="s">
        <v>15</v>
      </c>
      <c r="D71" s="16" t="s">
        <v>22</v>
      </c>
      <c r="E71" s="17">
        <v>36</v>
      </c>
      <c r="F71" s="18">
        <v>18</v>
      </c>
      <c r="G71" s="16">
        <v>18</v>
      </c>
      <c r="H71" s="16"/>
      <c r="I71" s="19">
        <v>4</v>
      </c>
      <c r="J71" s="102">
        <v>1.5</v>
      </c>
      <c r="K71" s="102">
        <v>2</v>
      </c>
      <c r="L71" s="64" t="s">
        <v>187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</row>
    <row r="72" spans="1:245" x14ac:dyDescent="0.25">
      <c r="A72" s="77">
        <v>40</v>
      </c>
      <c r="B72" s="15" t="s">
        <v>55</v>
      </c>
      <c r="C72" s="16" t="s">
        <v>15</v>
      </c>
      <c r="D72" s="16" t="s">
        <v>22</v>
      </c>
      <c r="E72" s="17">
        <v>36</v>
      </c>
      <c r="F72" s="18">
        <v>18</v>
      </c>
      <c r="G72" s="16">
        <v>18</v>
      </c>
      <c r="H72" s="16"/>
      <c r="I72" s="19">
        <v>4</v>
      </c>
      <c r="J72" s="102">
        <v>2</v>
      </c>
      <c r="K72" s="102">
        <v>2</v>
      </c>
      <c r="L72" s="64" t="s">
        <v>185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</row>
    <row r="73" spans="1:245" x14ac:dyDescent="0.25">
      <c r="A73" s="77">
        <v>41</v>
      </c>
      <c r="B73" s="15" t="s">
        <v>56</v>
      </c>
      <c r="C73" s="16" t="s">
        <v>15</v>
      </c>
      <c r="D73" s="16" t="s">
        <v>22</v>
      </c>
      <c r="E73" s="17">
        <v>36</v>
      </c>
      <c r="F73" s="18">
        <v>18</v>
      </c>
      <c r="G73" s="16">
        <v>18</v>
      </c>
      <c r="H73" s="16"/>
      <c r="I73" s="19">
        <v>4</v>
      </c>
      <c r="J73" s="102">
        <v>2</v>
      </c>
      <c r="K73" s="102">
        <v>1</v>
      </c>
      <c r="L73" s="64" t="s">
        <v>186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</row>
    <row r="74" spans="1:245" x14ac:dyDescent="0.25">
      <c r="A74" s="77">
        <v>42</v>
      </c>
      <c r="B74" s="31" t="s">
        <v>57</v>
      </c>
      <c r="C74" s="16" t="s">
        <v>15</v>
      </c>
      <c r="D74" s="16" t="s">
        <v>22</v>
      </c>
      <c r="E74" s="17">
        <v>36</v>
      </c>
      <c r="F74" s="18">
        <v>18</v>
      </c>
      <c r="G74" s="16">
        <v>18</v>
      </c>
      <c r="H74" s="16"/>
      <c r="I74" s="19">
        <v>5</v>
      </c>
      <c r="J74" s="102">
        <v>1.5</v>
      </c>
      <c r="K74" s="102">
        <v>1.5</v>
      </c>
      <c r="L74" s="64" t="s">
        <v>184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</row>
    <row r="75" spans="1:245" x14ac:dyDescent="0.25">
      <c r="A75" s="82">
        <v>43</v>
      </c>
      <c r="B75" s="38" t="s">
        <v>227</v>
      </c>
      <c r="C75" s="23" t="s">
        <v>26</v>
      </c>
      <c r="D75" s="23" t="s">
        <v>22</v>
      </c>
      <c r="E75" s="34">
        <v>9</v>
      </c>
      <c r="F75" s="22"/>
      <c r="G75" s="23">
        <v>9</v>
      </c>
      <c r="H75" s="23"/>
      <c r="I75" s="20">
        <v>1</v>
      </c>
      <c r="J75" s="103">
        <v>0.5</v>
      </c>
      <c r="K75" s="103">
        <v>1</v>
      </c>
      <c r="L75" s="64" t="s">
        <v>182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</row>
    <row r="76" spans="1:245" x14ac:dyDescent="0.25">
      <c r="A76" s="77">
        <v>44</v>
      </c>
      <c r="B76" s="15" t="s">
        <v>58</v>
      </c>
      <c r="C76" s="16" t="s">
        <v>26</v>
      </c>
      <c r="D76" s="16" t="s">
        <v>22</v>
      </c>
      <c r="E76" s="17"/>
      <c r="F76" s="18"/>
      <c r="G76" s="16"/>
      <c r="H76" s="16"/>
      <c r="I76" s="19">
        <v>5</v>
      </c>
      <c r="J76" s="102">
        <v>1</v>
      </c>
      <c r="K76" s="102">
        <v>5</v>
      </c>
      <c r="L76" s="64" t="s">
        <v>222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</row>
    <row r="77" spans="1:245" x14ac:dyDescent="0.25">
      <c r="A77" s="78">
        <v>45</v>
      </c>
      <c r="B77" s="55" t="s">
        <v>137</v>
      </c>
      <c r="C77" s="16" t="s">
        <v>26</v>
      </c>
      <c r="D77" s="16" t="s">
        <v>22</v>
      </c>
      <c r="E77" s="17">
        <v>27</v>
      </c>
      <c r="F77" s="18">
        <v>18</v>
      </c>
      <c r="G77" s="16">
        <v>9</v>
      </c>
      <c r="H77" s="16"/>
      <c r="I77" s="20">
        <v>4</v>
      </c>
      <c r="J77" s="103">
        <v>1.5</v>
      </c>
      <c r="K77" s="108" t="s">
        <v>231</v>
      </c>
      <c r="L77" s="7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</row>
    <row r="78" spans="1:245" x14ac:dyDescent="0.25">
      <c r="A78" s="83"/>
      <c r="B78" s="121" t="s">
        <v>59</v>
      </c>
      <c r="C78" s="122"/>
      <c r="D78" s="123"/>
      <c r="E78" s="26">
        <f t="shared" ref="E78:J78" si="4">SUM(E69:E77)</f>
        <v>216</v>
      </c>
      <c r="F78" s="27">
        <f t="shared" si="4"/>
        <v>108</v>
      </c>
      <c r="G78" s="28">
        <f t="shared" si="4"/>
        <v>108</v>
      </c>
      <c r="H78" s="28">
        <f t="shared" si="4"/>
        <v>0</v>
      </c>
      <c r="I78" s="43">
        <f t="shared" si="4"/>
        <v>31</v>
      </c>
      <c r="J78" s="91">
        <f t="shared" si="4"/>
        <v>12</v>
      </c>
      <c r="K78" s="91">
        <f>SUM(K69:K76)+1</f>
        <v>15.5</v>
      </c>
      <c r="L78" s="6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</row>
    <row r="79" spans="1:245" x14ac:dyDescent="0.25">
      <c r="A79" s="117" t="s">
        <v>53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</row>
    <row r="80" spans="1:245" x14ac:dyDescent="0.25">
      <c r="A80" s="110" t="s">
        <v>235</v>
      </c>
      <c r="B80" s="49" t="s">
        <v>131</v>
      </c>
      <c r="C80" s="54" t="s">
        <v>26</v>
      </c>
      <c r="D80" s="54" t="s">
        <v>16</v>
      </c>
      <c r="E80" s="54">
        <v>18</v>
      </c>
      <c r="F80" s="54">
        <v>18</v>
      </c>
      <c r="G80" s="54"/>
      <c r="H80" s="54"/>
      <c r="I80" s="54">
        <v>2</v>
      </c>
      <c r="J80" s="61">
        <v>1</v>
      </c>
      <c r="K80" s="61">
        <v>0.5</v>
      </c>
      <c r="L80" s="11" t="s">
        <v>217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</row>
    <row r="81" spans="1:245" ht="25.5" x14ac:dyDescent="0.25">
      <c r="A81" s="110" t="s">
        <v>236</v>
      </c>
      <c r="B81" s="52" t="s">
        <v>216</v>
      </c>
      <c r="C81" s="54" t="s">
        <v>26</v>
      </c>
      <c r="D81" s="54" t="s">
        <v>16</v>
      </c>
      <c r="E81" s="54">
        <v>18</v>
      </c>
      <c r="F81" s="54">
        <v>18</v>
      </c>
      <c r="G81" s="54"/>
      <c r="H81" s="54"/>
      <c r="I81" s="54">
        <v>2</v>
      </c>
      <c r="J81" s="60">
        <v>1</v>
      </c>
      <c r="K81" s="61">
        <v>0.5</v>
      </c>
      <c r="L81" s="11" t="s">
        <v>218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</row>
    <row r="82" spans="1:245" x14ac:dyDescent="0.25">
      <c r="A82" s="114" t="s">
        <v>137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</row>
    <row r="83" spans="1:245" x14ac:dyDescent="0.25">
      <c r="A83" s="109" t="s">
        <v>96</v>
      </c>
      <c r="B83" s="49" t="s">
        <v>99</v>
      </c>
      <c r="C83" s="54" t="s">
        <v>26</v>
      </c>
      <c r="D83" s="54" t="s">
        <v>22</v>
      </c>
      <c r="E83" s="54">
        <v>27</v>
      </c>
      <c r="F83" s="54">
        <v>18</v>
      </c>
      <c r="G83" s="54">
        <v>9</v>
      </c>
      <c r="H83" s="54"/>
      <c r="I83" s="62">
        <v>3</v>
      </c>
      <c r="J83" s="60">
        <v>1.5</v>
      </c>
      <c r="K83" s="60">
        <v>1.5</v>
      </c>
      <c r="L83" s="64" t="s">
        <v>179</v>
      </c>
      <c r="M83" s="35"/>
      <c r="N83" s="3"/>
      <c r="O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</row>
    <row r="84" spans="1:245" ht="25.5" x14ac:dyDescent="0.25">
      <c r="A84" s="109" t="s">
        <v>97</v>
      </c>
      <c r="B84" s="52" t="s">
        <v>100</v>
      </c>
      <c r="C84" s="54" t="s">
        <v>26</v>
      </c>
      <c r="D84" s="54" t="s">
        <v>22</v>
      </c>
      <c r="E84" s="54">
        <v>27</v>
      </c>
      <c r="F84" s="54">
        <v>18</v>
      </c>
      <c r="G84" s="54">
        <v>9</v>
      </c>
      <c r="H84" s="54"/>
      <c r="I84" s="62">
        <v>2</v>
      </c>
      <c r="J84" s="67">
        <v>1.5</v>
      </c>
      <c r="K84" s="67">
        <v>1</v>
      </c>
      <c r="L84" s="64" t="s">
        <v>181</v>
      </c>
      <c r="M84" s="72"/>
      <c r="N84" s="3"/>
      <c r="O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</row>
    <row r="85" spans="1:245" s="47" customFormat="1" x14ac:dyDescent="0.25">
      <c r="A85" s="109" t="s">
        <v>98</v>
      </c>
      <c r="B85" s="68" t="s">
        <v>101</v>
      </c>
      <c r="C85" s="54" t="s">
        <v>26</v>
      </c>
      <c r="D85" s="54" t="s">
        <v>22</v>
      </c>
      <c r="E85" s="54">
        <v>27</v>
      </c>
      <c r="F85" s="54">
        <v>18</v>
      </c>
      <c r="G85" s="54">
        <v>9</v>
      </c>
      <c r="H85" s="54"/>
      <c r="I85" s="62">
        <v>3</v>
      </c>
      <c r="J85" s="60">
        <v>1.5</v>
      </c>
      <c r="K85" s="61">
        <v>2</v>
      </c>
      <c r="L85" s="64" t="s">
        <v>183</v>
      </c>
      <c r="M85" s="35"/>
      <c r="N85" s="46"/>
      <c r="O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</row>
    <row r="86" spans="1:245" s="47" customFormat="1" x14ac:dyDescent="0.25">
      <c r="A86" s="109" t="s">
        <v>237</v>
      </c>
      <c r="B86" s="68" t="s">
        <v>225</v>
      </c>
      <c r="C86" s="54" t="s">
        <v>26</v>
      </c>
      <c r="D86" s="54" t="s">
        <v>22</v>
      </c>
      <c r="E86" s="54">
        <v>27</v>
      </c>
      <c r="F86" s="54">
        <v>18</v>
      </c>
      <c r="G86" s="54">
        <v>9</v>
      </c>
      <c r="H86" s="54"/>
      <c r="I86" s="62">
        <v>4</v>
      </c>
      <c r="J86" s="60">
        <v>1.5</v>
      </c>
      <c r="K86" s="61">
        <v>2</v>
      </c>
      <c r="L86" s="11" t="s">
        <v>230</v>
      </c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</row>
    <row r="87" spans="1:245" x14ac:dyDescent="0.25">
      <c r="A87" s="85"/>
      <c r="B87" s="86" t="s">
        <v>60</v>
      </c>
      <c r="C87" s="86"/>
      <c r="D87" s="86"/>
      <c r="E87" s="86"/>
      <c r="F87" s="86"/>
      <c r="G87" s="86"/>
      <c r="H87" s="86"/>
      <c r="I87" s="86"/>
      <c r="J87" s="42"/>
      <c r="K87" s="119"/>
      <c r="L87" s="11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</row>
    <row r="88" spans="1:245" x14ac:dyDescent="0.25">
      <c r="A88" s="77">
        <v>47</v>
      </c>
      <c r="B88" s="33" t="s">
        <v>61</v>
      </c>
      <c r="C88" s="16" t="s">
        <v>26</v>
      </c>
      <c r="D88" s="16" t="s">
        <v>16</v>
      </c>
      <c r="E88" s="17">
        <v>18</v>
      </c>
      <c r="F88" s="18"/>
      <c r="G88" s="16">
        <v>18</v>
      </c>
      <c r="H88" s="16"/>
      <c r="I88" s="19">
        <v>2</v>
      </c>
      <c r="J88" s="102">
        <v>1</v>
      </c>
      <c r="K88" s="102">
        <v>1.5</v>
      </c>
      <c r="L88" s="64" t="s">
        <v>192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</row>
    <row r="89" spans="1:245" x14ac:dyDescent="0.25">
      <c r="A89" s="77">
        <v>48</v>
      </c>
      <c r="B89" s="15" t="s">
        <v>62</v>
      </c>
      <c r="C89" s="30" t="s">
        <v>15</v>
      </c>
      <c r="D89" s="16" t="s">
        <v>19</v>
      </c>
      <c r="E89" s="17">
        <v>27</v>
      </c>
      <c r="F89" s="18">
        <v>9</v>
      </c>
      <c r="G89" s="16">
        <v>18</v>
      </c>
      <c r="H89" s="16"/>
      <c r="I89" s="19">
        <v>3</v>
      </c>
      <c r="J89" s="102">
        <v>1</v>
      </c>
      <c r="K89" s="102">
        <v>1.5</v>
      </c>
      <c r="L89" s="64" t="s">
        <v>202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</row>
    <row r="90" spans="1:245" x14ac:dyDescent="0.25">
      <c r="A90" s="77">
        <v>49</v>
      </c>
      <c r="B90" s="15" t="s">
        <v>63</v>
      </c>
      <c r="C90" s="16" t="s">
        <v>15</v>
      </c>
      <c r="D90" s="16" t="s">
        <v>22</v>
      </c>
      <c r="E90" s="17">
        <v>27</v>
      </c>
      <c r="F90" s="18">
        <v>18</v>
      </c>
      <c r="G90" s="16">
        <v>9</v>
      </c>
      <c r="H90" s="16"/>
      <c r="I90" s="19">
        <v>3</v>
      </c>
      <c r="J90" s="102">
        <v>1.5</v>
      </c>
      <c r="K90" s="102">
        <v>1.5</v>
      </c>
      <c r="L90" s="64" t="s">
        <v>189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</row>
    <row r="91" spans="1:245" x14ac:dyDescent="0.25">
      <c r="A91" s="77">
        <v>50</v>
      </c>
      <c r="B91" s="15" t="s">
        <v>64</v>
      </c>
      <c r="C91" s="16" t="s">
        <v>15</v>
      </c>
      <c r="D91" s="16" t="s">
        <v>22</v>
      </c>
      <c r="E91" s="17">
        <v>36</v>
      </c>
      <c r="F91" s="18">
        <v>18</v>
      </c>
      <c r="G91" s="16">
        <v>18</v>
      </c>
      <c r="H91" s="16"/>
      <c r="I91" s="19">
        <v>4</v>
      </c>
      <c r="J91" s="102">
        <v>2</v>
      </c>
      <c r="K91" s="102">
        <v>1.5</v>
      </c>
      <c r="L91" s="64" t="s">
        <v>201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</row>
    <row r="92" spans="1:245" ht="25.5" x14ac:dyDescent="0.25">
      <c r="A92" s="77">
        <v>51</v>
      </c>
      <c r="B92" s="24" t="s">
        <v>65</v>
      </c>
      <c r="C92" s="16" t="s">
        <v>15</v>
      </c>
      <c r="D92" s="16" t="s">
        <v>22</v>
      </c>
      <c r="E92" s="17">
        <v>36</v>
      </c>
      <c r="F92" s="18">
        <v>18</v>
      </c>
      <c r="G92" s="16">
        <v>18</v>
      </c>
      <c r="H92" s="16"/>
      <c r="I92" s="19">
        <v>4</v>
      </c>
      <c r="J92" s="102">
        <v>2</v>
      </c>
      <c r="K92" s="102">
        <v>2</v>
      </c>
      <c r="L92" s="64" t="s">
        <v>200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</row>
    <row r="93" spans="1:245" x14ac:dyDescent="0.25">
      <c r="A93" s="77">
        <v>52</v>
      </c>
      <c r="B93" s="15" t="s">
        <v>66</v>
      </c>
      <c r="C93" s="16" t="s">
        <v>26</v>
      </c>
      <c r="D93" s="16" t="s">
        <v>22</v>
      </c>
      <c r="E93" s="17">
        <v>18</v>
      </c>
      <c r="F93" s="18"/>
      <c r="G93" s="16">
        <v>18</v>
      </c>
      <c r="H93" s="16"/>
      <c r="I93" s="19">
        <v>2</v>
      </c>
      <c r="J93" s="102">
        <v>1</v>
      </c>
      <c r="K93" s="102">
        <v>2</v>
      </c>
      <c r="L93" s="64" t="s">
        <v>198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</row>
    <row r="94" spans="1:245" x14ac:dyDescent="0.25">
      <c r="A94" s="77">
        <v>53</v>
      </c>
      <c r="B94" s="15" t="s">
        <v>67</v>
      </c>
      <c r="C94" s="16" t="s">
        <v>26</v>
      </c>
      <c r="D94" s="16" t="s">
        <v>22</v>
      </c>
      <c r="E94" s="17"/>
      <c r="F94" s="18"/>
      <c r="G94" s="16"/>
      <c r="H94" s="16"/>
      <c r="I94" s="19">
        <v>3</v>
      </c>
      <c r="J94" s="102">
        <v>0.5</v>
      </c>
      <c r="K94" s="102">
        <v>3</v>
      </c>
      <c r="L94" s="64" t="s">
        <v>223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</row>
    <row r="95" spans="1:245" x14ac:dyDescent="0.25">
      <c r="A95" s="78">
        <v>54</v>
      </c>
      <c r="B95" s="48" t="s">
        <v>138</v>
      </c>
      <c r="C95" s="16" t="s">
        <v>26</v>
      </c>
      <c r="D95" s="16" t="s">
        <v>22</v>
      </c>
      <c r="E95" s="17">
        <v>54</v>
      </c>
      <c r="F95" s="18">
        <v>36</v>
      </c>
      <c r="G95" s="16">
        <v>18</v>
      </c>
      <c r="H95" s="16"/>
      <c r="I95" s="19">
        <v>6</v>
      </c>
      <c r="J95" s="103">
        <v>3</v>
      </c>
      <c r="K95" s="103">
        <v>3</v>
      </c>
      <c r="L95" s="6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</row>
    <row r="96" spans="1:245" ht="25.5" x14ac:dyDescent="0.25">
      <c r="A96" s="77">
        <v>55</v>
      </c>
      <c r="B96" s="24" t="s">
        <v>76</v>
      </c>
      <c r="C96" s="16" t="s">
        <v>26</v>
      </c>
      <c r="D96" s="30" t="s">
        <v>22</v>
      </c>
      <c r="E96" s="17"/>
      <c r="F96" s="18"/>
      <c r="G96" s="16"/>
      <c r="H96" s="16"/>
      <c r="I96" s="19">
        <v>4</v>
      </c>
      <c r="J96" s="106">
        <v>4</v>
      </c>
      <c r="K96" s="106">
        <v>4</v>
      </c>
      <c r="L96" s="64" t="s">
        <v>196</v>
      </c>
      <c r="M96" s="6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</row>
    <row r="97" spans="1:245" x14ac:dyDescent="0.25">
      <c r="A97" s="83"/>
      <c r="B97" s="121" t="s">
        <v>59</v>
      </c>
      <c r="C97" s="122"/>
      <c r="D97" s="123"/>
      <c r="E97" s="26">
        <f>SUM(E88:E96)</f>
        <v>216</v>
      </c>
      <c r="F97" s="29">
        <f>SUM(F88:F96)</f>
        <v>99</v>
      </c>
      <c r="G97" s="28">
        <f>SUM(G88:G96)</f>
        <v>117</v>
      </c>
      <c r="H97" s="28">
        <f>SUM(H88:H96)</f>
        <v>0</v>
      </c>
      <c r="I97" s="28">
        <f>SUM(I88:I96)</f>
        <v>31</v>
      </c>
      <c r="J97" s="92">
        <f t="shared" ref="J97:K97" si="5">SUM(J88:J96)</f>
        <v>16</v>
      </c>
      <c r="K97" s="92">
        <f t="shared" si="5"/>
        <v>20</v>
      </c>
      <c r="L97" s="6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</row>
    <row r="98" spans="1:245" x14ac:dyDescent="0.25">
      <c r="A98" s="114" t="s">
        <v>138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</row>
    <row r="99" spans="1:245" ht="25.5" x14ac:dyDescent="0.25">
      <c r="A99" s="109" t="s">
        <v>102</v>
      </c>
      <c r="B99" s="52" t="s">
        <v>110</v>
      </c>
      <c r="C99" s="54" t="s">
        <v>26</v>
      </c>
      <c r="D99" s="54" t="s">
        <v>22</v>
      </c>
      <c r="E99" s="54">
        <v>27</v>
      </c>
      <c r="F99" s="54">
        <v>18</v>
      </c>
      <c r="G99" s="54">
        <v>9</v>
      </c>
      <c r="H99" s="54"/>
      <c r="I99" s="54">
        <v>3</v>
      </c>
      <c r="J99" s="60">
        <v>1.5</v>
      </c>
      <c r="K99" s="60">
        <v>1.5</v>
      </c>
      <c r="L99" s="64" t="s">
        <v>193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</row>
    <row r="100" spans="1:245" x14ac:dyDescent="0.25">
      <c r="A100" s="109" t="s">
        <v>103</v>
      </c>
      <c r="B100" s="68" t="s">
        <v>111</v>
      </c>
      <c r="C100" s="54" t="s">
        <v>26</v>
      </c>
      <c r="D100" s="54" t="s">
        <v>22</v>
      </c>
      <c r="E100" s="54">
        <v>27</v>
      </c>
      <c r="F100" s="54">
        <v>18</v>
      </c>
      <c r="G100" s="54">
        <v>9</v>
      </c>
      <c r="H100" s="54"/>
      <c r="I100" s="62">
        <v>3</v>
      </c>
      <c r="J100" s="60">
        <v>1.5</v>
      </c>
      <c r="K100" s="60">
        <v>1.5</v>
      </c>
      <c r="L100" s="64" t="s">
        <v>190</v>
      </c>
      <c r="M100" s="58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</row>
    <row r="101" spans="1:245" x14ac:dyDescent="0.25">
      <c r="A101" s="109" t="s">
        <v>104</v>
      </c>
      <c r="B101" s="49" t="s">
        <v>112</v>
      </c>
      <c r="C101" s="54" t="s">
        <v>26</v>
      </c>
      <c r="D101" s="54" t="s">
        <v>22</v>
      </c>
      <c r="E101" s="54">
        <v>27</v>
      </c>
      <c r="F101" s="54">
        <v>18</v>
      </c>
      <c r="G101" s="54">
        <v>9</v>
      </c>
      <c r="H101" s="54"/>
      <c r="I101" s="62">
        <v>3</v>
      </c>
      <c r="J101" s="60">
        <v>1.5</v>
      </c>
      <c r="K101" s="60">
        <v>1.5</v>
      </c>
      <c r="L101" s="64" t="s">
        <v>191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</row>
    <row r="102" spans="1:245" ht="25.5" x14ac:dyDescent="0.25">
      <c r="A102" s="109" t="s">
        <v>105</v>
      </c>
      <c r="B102" s="52" t="s">
        <v>113</v>
      </c>
      <c r="C102" s="54" t="s">
        <v>26</v>
      </c>
      <c r="D102" s="54" t="s">
        <v>22</v>
      </c>
      <c r="E102" s="54">
        <v>27</v>
      </c>
      <c r="F102" s="54">
        <v>18</v>
      </c>
      <c r="G102" s="54">
        <v>9</v>
      </c>
      <c r="H102" s="54"/>
      <c r="I102" s="54">
        <v>3</v>
      </c>
      <c r="J102" s="60">
        <v>1.5</v>
      </c>
      <c r="K102" s="60">
        <v>1.5</v>
      </c>
      <c r="L102" s="64" t="s">
        <v>194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</row>
    <row r="103" spans="1:245" x14ac:dyDescent="0.25">
      <c r="A103" s="109" t="s">
        <v>106</v>
      </c>
      <c r="B103" s="49" t="s">
        <v>114</v>
      </c>
      <c r="C103" s="54" t="s">
        <v>26</v>
      </c>
      <c r="D103" s="54" t="s">
        <v>22</v>
      </c>
      <c r="E103" s="54">
        <v>27</v>
      </c>
      <c r="F103" s="54">
        <v>18</v>
      </c>
      <c r="G103" s="54">
        <v>9</v>
      </c>
      <c r="H103" s="54"/>
      <c r="I103" s="54">
        <v>3</v>
      </c>
      <c r="J103" s="60">
        <v>1.5</v>
      </c>
      <c r="K103" s="60">
        <v>1.5</v>
      </c>
      <c r="L103" s="64" t="s">
        <v>195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</row>
    <row r="104" spans="1:245" x14ac:dyDescent="0.25">
      <c r="A104" s="109" t="s">
        <v>107</v>
      </c>
      <c r="B104" s="49" t="s">
        <v>115</v>
      </c>
      <c r="C104" s="54" t="s">
        <v>26</v>
      </c>
      <c r="D104" s="54" t="s">
        <v>22</v>
      </c>
      <c r="E104" s="54">
        <v>27</v>
      </c>
      <c r="F104" s="54">
        <v>18</v>
      </c>
      <c r="G104" s="54">
        <v>9</v>
      </c>
      <c r="H104" s="54"/>
      <c r="I104" s="54">
        <v>3</v>
      </c>
      <c r="J104" s="60">
        <v>1.5</v>
      </c>
      <c r="K104" s="60">
        <v>1.5</v>
      </c>
      <c r="L104" s="64" t="s">
        <v>197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</row>
    <row r="105" spans="1:245" x14ac:dyDescent="0.25">
      <c r="A105" s="109" t="s">
        <v>108</v>
      </c>
      <c r="B105" s="49" t="s">
        <v>116</v>
      </c>
      <c r="C105" s="54" t="s">
        <v>26</v>
      </c>
      <c r="D105" s="54" t="s">
        <v>22</v>
      </c>
      <c r="E105" s="54">
        <v>27</v>
      </c>
      <c r="F105" s="54">
        <v>18</v>
      </c>
      <c r="G105" s="54">
        <v>9</v>
      </c>
      <c r="H105" s="54"/>
      <c r="I105" s="54">
        <v>3</v>
      </c>
      <c r="J105" s="60">
        <v>1.5</v>
      </c>
      <c r="K105" s="60">
        <v>1.5</v>
      </c>
      <c r="L105" s="64" t="s">
        <v>188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</row>
    <row r="106" spans="1:245" s="47" customFormat="1" x14ac:dyDescent="0.25">
      <c r="A106" s="109" t="s">
        <v>109</v>
      </c>
      <c r="B106" s="49" t="s">
        <v>117</v>
      </c>
      <c r="C106" s="54" t="s">
        <v>26</v>
      </c>
      <c r="D106" s="54" t="s">
        <v>22</v>
      </c>
      <c r="E106" s="54">
        <v>27</v>
      </c>
      <c r="F106" s="54">
        <v>18</v>
      </c>
      <c r="G106" s="54">
        <v>9</v>
      </c>
      <c r="H106" s="54"/>
      <c r="I106" s="54">
        <v>3</v>
      </c>
      <c r="J106" s="60">
        <v>1.5</v>
      </c>
      <c r="K106" s="60">
        <v>1.5</v>
      </c>
      <c r="L106" s="64" t="s">
        <v>199</v>
      </c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  <c r="IB106" s="46"/>
      <c r="IC106" s="46"/>
      <c r="ID106" s="46"/>
      <c r="IE106" s="46"/>
      <c r="IF106" s="46"/>
      <c r="IG106" s="46"/>
      <c r="IH106" s="46"/>
      <c r="II106" s="46"/>
      <c r="IJ106" s="46"/>
      <c r="IK106" s="46"/>
    </row>
    <row r="107" spans="1:245" x14ac:dyDescent="0.25">
      <c r="A107" s="85"/>
      <c r="B107" s="86" t="s">
        <v>68</v>
      </c>
      <c r="C107" s="86"/>
      <c r="D107" s="86"/>
      <c r="E107" s="86"/>
      <c r="F107" s="86"/>
      <c r="G107" s="86"/>
      <c r="H107" s="86"/>
      <c r="I107" s="86"/>
      <c r="J107" s="42"/>
      <c r="K107" s="119"/>
      <c r="L107" s="11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</row>
    <row r="108" spans="1:245" x14ac:dyDescent="0.25">
      <c r="A108" s="81">
        <v>56</v>
      </c>
      <c r="B108" s="59" t="s">
        <v>69</v>
      </c>
      <c r="C108" s="16" t="s">
        <v>26</v>
      </c>
      <c r="D108" s="16" t="s">
        <v>16</v>
      </c>
      <c r="E108" s="17">
        <v>9</v>
      </c>
      <c r="F108" s="18">
        <v>9</v>
      </c>
      <c r="G108" s="16"/>
      <c r="H108" s="16"/>
      <c r="I108" s="19">
        <v>1</v>
      </c>
      <c r="J108" s="102">
        <v>0.5</v>
      </c>
      <c r="K108" s="102">
        <v>0.5</v>
      </c>
      <c r="L108" s="75"/>
      <c r="M108" s="58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</row>
    <row r="109" spans="1:245" ht="25.5" x14ac:dyDescent="0.25">
      <c r="A109" s="77">
        <v>57</v>
      </c>
      <c r="B109" s="24" t="s">
        <v>229</v>
      </c>
      <c r="C109" s="16" t="s">
        <v>15</v>
      </c>
      <c r="D109" s="16" t="s">
        <v>22</v>
      </c>
      <c r="E109" s="17">
        <v>27</v>
      </c>
      <c r="F109" s="18">
        <v>9</v>
      </c>
      <c r="G109" s="16">
        <v>18</v>
      </c>
      <c r="H109" s="16"/>
      <c r="I109" s="19">
        <v>4</v>
      </c>
      <c r="J109" s="102">
        <v>2</v>
      </c>
      <c r="K109" s="102">
        <v>2</v>
      </c>
      <c r="L109" s="64" t="s">
        <v>204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</row>
    <row r="110" spans="1:245" ht="25.5" x14ac:dyDescent="0.25">
      <c r="A110" s="77">
        <v>58</v>
      </c>
      <c r="B110" s="87" t="s">
        <v>240</v>
      </c>
      <c r="C110" s="16" t="s">
        <v>15</v>
      </c>
      <c r="D110" s="16" t="s">
        <v>22</v>
      </c>
      <c r="E110" s="17">
        <v>18</v>
      </c>
      <c r="F110" s="18">
        <v>18</v>
      </c>
      <c r="G110" s="16"/>
      <c r="H110" s="16"/>
      <c r="I110" s="19">
        <v>2</v>
      </c>
      <c r="J110" s="102">
        <v>1</v>
      </c>
      <c r="K110" s="102">
        <v>1</v>
      </c>
      <c r="L110" s="64" t="s">
        <v>203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</row>
    <row r="111" spans="1:245" x14ac:dyDescent="0.25">
      <c r="A111" s="77">
        <v>59</v>
      </c>
      <c r="B111" s="15" t="s">
        <v>70</v>
      </c>
      <c r="C111" s="16" t="s">
        <v>15</v>
      </c>
      <c r="D111" s="16" t="s">
        <v>22</v>
      </c>
      <c r="E111" s="17">
        <v>27</v>
      </c>
      <c r="F111" s="18">
        <v>9</v>
      </c>
      <c r="G111" s="16">
        <v>18</v>
      </c>
      <c r="H111" s="16"/>
      <c r="I111" s="19">
        <v>4</v>
      </c>
      <c r="J111" s="102">
        <v>2</v>
      </c>
      <c r="K111" s="102">
        <v>2</v>
      </c>
      <c r="L111" s="64" t="s">
        <v>241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</row>
    <row r="112" spans="1:245" x14ac:dyDescent="0.25">
      <c r="A112" s="77">
        <v>60</v>
      </c>
      <c r="B112" s="15" t="s">
        <v>71</v>
      </c>
      <c r="C112" s="16" t="s">
        <v>26</v>
      </c>
      <c r="D112" s="16" t="s">
        <v>22</v>
      </c>
      <c r="E112" s="17">
        <v>18</v>
      </c>
      <c r="F112" s="18"/>
      <c r="G112" s="16">
        <v>18</v>
      </c>
      <c r="H112" s="16"/>
      <c r="I112" s="19">
        <v>3</v>
      </c>
      <c r="J112" s="102">
        <v>1.5</v>
      </c>
      <c r="K112" s="102">
        <v>3</v>
      </c>
      <c r="L112" s="64" t="s">
        <v>206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</row>
    <row r="113" spans="1:245" x14ac:dyDescent="0.25">
      <c r="A113" s="77">
        <v>61</v>
      </c>
      <c r="B113" s="15" t="s">
        <v>72</v>
      </c>
      <c r="C113" s="16" t="s">
        <v>26</v>
      </c>
      <c r="D113" s="16" t="s">
        <v>22</v>
      </c>
      <c r="E113" s="17"/>
      <c r="F113" s="18"/>
      <c r="G113" s="16"/>
      <c r="H113" s="16"/>
      <c r="I113" s="19">
        <v>7</v>
      </c>
      <c r="J113" s="102">
        <v>1</v>
      </c>
      <c r="K113" s="102">
        <v>7</v>
      </c>
      <c r="L113" s="64" t="s">
        <v>224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</row>
    <row r="114" spans="1:245" x14ac:dyDescent="0.25">
      <c r="A114" s="78">
        <v>62</v>
      </c>
      <c r="B114" s="48" t="s">
        <v>139</v>
      </c>
      <c r="C114" s="16" t="s">
        <v>26</v>
      </c>
      <c r="D114" s="16" t="s">
        <v>22</v>
      </c>
      <c r="E114" s="17">
        <v>81</v>
      </c>
      <c r="F114" s="18">
        <v>54</v>
      </c>
      <c r="G114" s="16">
        <v>27</v>
      </c>
      <c r="H114" s="16"/>
      <c r="I114" s="19">
        <v>9</v>
      </c>
      <c r="J114" s="103">
        <v>4.5</v>
      </c>
      <c r="K114" s="108" t="s">
        <v>232</v>
      </c>
      <c r="L114" s="7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</row>
    <row r="115" spans="1:245" x14ac:dyDescent="0.25">
      <c r="A115" s="84"/>
      <c r="B115" s="121" t="s">
        <v>59</v>
      </c>
      <c r="C115" s="122"/>
      <c r="D115" s="123"/>
      <c r="E115" s="26">
        <f t="shared" ref="E115:J115" si="6">SUM(E108:E114)</f>
        <v>180</v>
      </c>
      <c r="F115" s="44">
        <f t="shared" si="6"/>
        <v>99</v>
      </c>
      <c r="G115" s="28">
        <f t="shared" si="6"/>
        <v>81</v>
      </c>
      <c r="H115" s="28">
        <f t="shared" si="6"/>
        <v>0</v>
      </c>
      <c r="I115" s="43">
        <f t="shared" si="6"/>
        <v>30</v>
      </c>
      <c r="J115" s="90">
        <f t="shared" si="6"/>
        <v>12.5</v>
      </c>
      <c r="K115" s="90">
        <f>SUM(K108:K113)+3</f>
        <v>18.5</v>
      </c>
      <c r="L115" s="6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</row>
    <row r="116" spans="1:245" x14ac:dyDescent="0.25">
      <c r="A116" s="117" t="s">
        <v>69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</row>
    <row r="117" spans="1:245" ht="25.5" x14ac:dyDescent="0.25">
      <c r="A117" s="110" t="s">
        <v>238</v>
      </c>
      <c r="B117" s="52" t="s">
        <v>132</v>
      </c>
      <c r="C117" s="54" t="s">
        <v>26</v>
      </c>
      <c r="D117" s="54" t="s">
        <v>16</v>
      </c>
      <c r="E117" s="54">
        <v>9</v>
      </c>
      <c r="F117" s="54">
        <v>9</v>
      </c>
      <c r="G117" s="54"/>
      <c r="H117" s="54"/>
      <c r="I117" s="54">
        <v>1</v>
      </c>
      <c r="J117" s="61">
        <v>0.5</v>
      </c>
      <c r="K117" s="61">
        <v>0.5</v>
      </c>
      <c r="L117" s="11" t="s">
        <v>220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</row>
    <row r="118" spans="1:245" x14ac:dyDescent="0.25">
      <c r="A118" s="110" t="s">
        <v>239</v>
      </c>
      <c r="B118" s="49" t="s">
        <v>219</v>
      </c>
      <c r="C118" s="54" t="s">
        <v>26</v>
      </c>
      <c r="D118" s="54" t="s">
        <v>16</v>
      </c>
      <c r="E118" s="54">
        <v>9</v>
      </c>
      <c r="F118" s="54">
        <v>9</v>
      </c>
      <c r="G118" s="54"/>
      <c r="H118" s="54"/>
      <c r="I118" s="54">
        <v>1</v>
      </c>
      <c r="J118" s="60">
        <v>0.5</v>
      </c>
      <c r="K118" s="61">
        <v>0.5</v>
      </c>
      <c r="L118" s="11" t="s">
        <v>221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</row>
    <row r="119" spans="1:245" x14ac:dyDescent="0.25">
      <c r="A119" s="114" t="s">
        <v>139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</row>
    <row r="120" spans="1:245" x14ac:dyDescent="0.25">
      <c r="A120" s="109" t="s">
        <v>118</v>
      </c>
      <c r="B120" s="49" t="s">
        <v>124</v>
      </c>
      <c r="C120" s="54" t="s">
        <v>26</v>
      </c>
      <c r="D120" s="54" t="s">
        <v>22</v>
      </c>
      <c r="E120" s="54">
        <v>27</v>
      </c>
      <c r="F120" s="54">
        <v>18</v>
      </c>
      <c r="G120" s="54">
        <v>9</v>
      </c>
      <c r="H120" s="54"/>
      <c r="I120" s="54">
        <v>3</v>
      </c>
      <c r="J120" s="69">
        <v>1.5</v>
      </c>
      <c r="K120" s="69">
        <v>2</v>
      </c>
      <c r="L120" s="64" t="s">
        <v>207</v>
      </c>
      <c r="M120" s="35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</row>
    <row r="121" spans="1:245" ht="25.5" x14ac:dyDescent="0.25">
      <c r="A121" s="109" t="s">
        <v>119</v>
      </c>
      <c r="B121" s="52" t="s">
        <v>125</v>
      </c>
      <c r="C121" s="54" t="s">
        <v>26</v>
      </c>
      <c r="D121" s="54" t="s">
        <v>22</v>
      </c>
      <c r="E121" s="54">
        <v>27</v>
      </c>
      <c r="F121" s="54">
        <v>18</v>
      </c>
      <c r="G121" s="54">
        <v>9</v>
      </c>
      <c r="H121" s="54"/>
      <c r="I121" s="54">
        <v>3</v>
      </c>
      <c r="J121" s="69">
        <v>1.5</v>
      </c>
      <c r="K121" s="69">
        <v>1</v>
      </c>
      <c r="L121" s="64" t="s">
        <v>210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</row>
    <row r="122" spans="1:245" ht="25.5" x14ac:dyDescent="0.25">
      <c r="A122" s="109" t="s">
        <v>120</v>
      </c>
      <c r="B122" s="52" t="s">
        <v>126</v>
      </c>
      <c r="C122" s="54" t="s">
        <v>26</v>
      </c>
      <c r="D122" s="54" t="s">
        <v>22</v>
      </c>
      <c r="E122" s="54">
        <v>27</v>
      </c>
      <c r="F122" s="54">
        <v>18</v>
      </c>
      <c r="G122" s="54">
        <v>9</v>
      </c>
      <c r="H122" s="54"/>
      <c r="I122" s="54">
        <v>3</v>
      </c>
      <c r="J122" s="60">
        <v>1.5</v>
      </c>
      <c r="K122" s="60">
        <v>1</v>
      </c>
      <c r="L122" s="64" t="s">
        <v>211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</row>
    <row r="123" spans="1:245" x14ac:dyDescent="0.25">
      <c r="A123" s="109" t="s">
        <v>121</v>
      </c>
      <c r="B123" s="49" t="s">
        <v>127</v>
      </c>
      <c r="C123" s="54" t="s">
        <v>26</v>
      </c>
      <c r="D123" s="54" t="s">
        <v>22</v>
      </c>
      <c r="E123" s="54">
        <v>27</v>
      </c>
      <c r="F123" s="54">
        <v>18</v>
      </c>
      <c r="G123" s="54">
        <v>9</v>
      </c>
      <c r="H123" s="54"/>
      <c r="I123" s="54">
        <v>3</v>
      </c>
      <c r="J123" s="60">
        <v>1.5</v>
      </c>
      <c r="K123" s="60">
        <v>1</v>
      </c>
      <c r="L123" s="64" t="s">
        <v>205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</row>
    <row r="124" spans="1:245" x14ac:dyDescent="0.25">
      <c r="A124" s="109" t="s">
        <v>122</v>
      </c>
      <c r="B124" s="49" t="s">
        <v>128</v>
      </c>
      <c r="C124" s="54" t="s">
        <v>26</v>
      </c>
      <c r="D124" s="54" t="s">
        <v>22</v>
      </c>
      <c r="E124" s="54">
        <v>27</v>
      </c>
      <c r="F124" s="54">
        <v>18</v>
      </c>
      <c r="G124" s="54">
        <v>9</v>
      </c>
      <c r="H124" s="54"/>
      <c r="I124" s="54">
        <v>3</v>
      </c>
      <c r="J124" s="60">
        <v>1.5</v>
      </c>
      <c r="K124" s="60">
        <v>1</v>
      </c>
      <c r="L124" s="64" t="s">
        <v>209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</row>
    <row r="125" spans="1:245" s="47" customFormat="1" x14ac:dyDescent="0.25">
      <c r="A125" s="109" t="s">
        <v>123</v>
      </c>
      <c r="B125" s="49" t="s">
        <v>129</v>
      </c>
      <c r="C125" s="54" t="s">
        <v>26</v>
      </c>
      <c r="D125" s="54" t="s">
        <v>22</v>
      </c>
      <c r="E125" s="54">
        <v>27</v>
      </c>
      <c r="F125" s="54">
        <v>18</v>
      </c>
      <c r="G125" s="54">
        <v>9</v>
      </c>
      <c r="H125" s="54"/>
      <c r="I125" s="54">
        <v>3</v>
      </c>
      <c r="J125" s="60">
        <v>1.5</v>
      </c>
      <c r="K125" s="60">
        <v>1</v>
      </c>
      <c r="L125" s="64" t="s">
        <v>208</v>
      </c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  <c r="IA125" s="46"/>
      <c r="IB125" s="46"/>
      <c r="IC125" s="46"/>
      <c r="ID125" s="46"/>
      <c r="IE125" s="46"/>
      <c r="IF125" s="46"/>
      <c r="IG125" s="46"/>
      <c r="IH125" s="46"/>
      <c r="II125" s="46"/>
      <c r="IJ125" s="46"/>
      <c r="IK125" s="46"/>
    </row>
    <row r="126" spans="1:245" ht="18.75" customHeight="1" x14ac:dyDescent="0.25">
      <c r="A126" s="111" t="s">
        <v>242</v>
      </c>
      <c r="B126" s="112"/>
      <c r="C126" s="112"/>
      <c r="D126" s="113"/>
      <c r="E126" s="93">
        <f t="shared" ref="E126:H126" si="7">E19+E32+E48+E64+E78+E97+E115</f>
        <v>1440</v>
      </c>
      <c r="F126" s="93">
        <f t="shared" si="7"/>
        <v>675</v>
      </c>
      <c r="G126" s="93">
        <f t="shared" si="7"/>
        <v>736</v>
      </c>
      <c r="H126" s="93">
        <f t="shared" si="7"/>
        <v>29</v>
      </c>
      <c r="I126" s="93">
        <f>I19+I32+I48+I64+I78+I97+I115</f>
        <v>212</v>
      </c>
      <c r="J126" s="94">
        <f t="shared" ref="J126:K126" si="8">J19+J32+J48+J64+J78+J97+J115</f>
        <v>93</v>
      </c>
      <c r="K126" s="94">
        <f t="shared" si="8"/>
        <v>114</v>
      </c>
      <c r="L126" s="71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</row>
  </sheetData>
  <mergeCells count="35">
    <mergeCell ref="B1:I1"/>
    <mergeCell ref="A6:A7"/>
    <mergeCell ref="B6:B7"/>
    <mergeCell ref="C6:C7"/>
    <mergeCell ref="D6:D7"/>
    <mergeCell ref="E6:H6"/>
    <mergeCell ref="I6:I7"/>
    <mergeCell ref="B19:D19"/>
    <mergeCell ref="J6:J7"/>
    <mergeCell ref="K6:K7"/>
    <mergeCell ref="B115:D115"/>
    <mergeCell ref="B64:D64"/>
    <mergeCell ref="B78:D78"/>
    <mergeCell ref="B32:D32"/>
    <mergeCell ref="L6:L7"/>
    <mergeCell ref="K9:L9"/>
    <mergeCell ref="K23:L23"/>
    <mergeCell ref="K37:L37"/>
    <mergeCell ref="K55:L55"/>
    <mergeCell ref="A126:D126"/>
    <mergeCell ref="A119:L119"/>
    <mergeCell ref="A82:L82"/>
    <mergeCell ref="A79:L79"/>
    <mergeCell ref="A20:L20"/>
    <mergeCell ref="A33:L33"/>
    <mergeCell ref="A49:L49"/>
    <mergeCell ref="A52:L52"/>
    <mergeCell ref="A65:L65"/>
    <mergeCell ref="K68:L68"/>
    <mergeCell ref="A98:L98"/>
    <mergeCell ref="B48:D48"/>
    <mergeCell ref="K87:L87"/>
    <mergeCell ref="K107:L107"/>
    <mergeCell ref="A116:L116"/>
    <mergeCell ref="B97:D97"/>
  </mergeCells>
  <phoneticPr fontId="0" type="noConversion"/>
  <pageMargins left="0.51181102362204722" right="0.51181102362204722" top="0.35433070866141736" bottom="0.35433070866141736" header="0.31496062992125984" footer="0.31496062992125984"/>
  <pageSetup paperSize="9" scale="80" orientation="landscape" horizontalDpi="4294967294" r:id="rId1"/>
  <rowBreaks count="3" manualBreakCount="3">
    <brk id="36" max="16383" man="1"/>
    <brk id="67" max="16383" man="1"/>
    <brk id="8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OGR I Niestacj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SGGW</dc:creator>
  <cp:lastModifiedBy>sggw1</cp:lastModifiedBy>
  <cp:lastPrinted>2019-10-09T09:16:52Z</cp:lastPrinted>
  <dcterms:created xsi:type="dcterms:W3CDTF">2015-06-09T15:07:32Z</dcterms:created>
  <dcterms:modified xsi:type="dcterms:W3CDTF">2019-11-19T14:52:19Z</dcterms:modified>
</cp:coreProperties>
</file>