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Arkusz1!$A$17:$W$48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2" i="1"/>
  <c r="N102"/>
  <c r="F102"/>
  <c r="N101"/>
  <c r="K101"/>
  <c r="G101"/>
  <c r="F101"/>
  <c r="L100"/>
  <c r="K100"/>
  <c r="G100"/>
  <c r="F100"/>
  <c r="L102"/>
  <c r="L101"/>
  <c r="G102"/>
  <c r="E102"/>
  <c r="E101"/>
  <c r="G103" l="1"/>
  <c r="O103"/>
  <c r="N103" l="1"/>
  <c r="F103" l="1"/>
  <c r="E100"/>
  <c r="E103" s="1"/>
  <c r="M103" l="1"/>
  <c r="J102"/>
  <c r="H103"/>
  <c r="K103" l="1"/>
  <c r="J100"/>
  <c r="L103"/>
  <c r="J101"/>
  <c r="J103" l="1"/>
  <c r="K104" s="1"/>
  <c r="L104" l="1"/>
  <c r="O104"/>
  <c r="N104"/>
</calcChain>
</file>

<file path=xl/sharedStrings.xml><?xml version="1.0" encoding="utf-8"?>
<sst xmlns="http://schemas.openxmlformats.org/spreadsheetml/2006/main" count="385" uniqueCount="181">
  <si>
    <t>W</t>
  </si>
  <si>
    <t>C</t>
  </si>
  <si>
    <t>LC</t>
  </si>
  <si>
    <t>P</t>
  </si>
  <si>
    <t>K</t>
  </si>
  <si>
    <t>O</t>
  </si>
  <si>
    <t>F</t>
  </si>
  <si>
    <t xml:space="preserve">Razem </t>
  </si>
  <si>
    <t>godzin</t>
  </si>
  <si>
    <t>E</t>
  </si>
  <si>
    <t>ECTS</t>
  </si>
  <si>
    <t>ECTS_k</t>
  </si>
  <si>
    <t>Nazwa zajęć</t>
  </si>
  <si>
    <t>Kod</t>
  </si>
  <si>
    <t>Lp.</t>
  </si>
  <si>
    <t>HS</t>
  </si>
  <si>
    <t>TC</t>
  </si>
  <si>
    <t>Razem</t>
  </si>
  <si>
    <t>Σ</t>
  </si>
  <si>
    <t>/O</t>
  </si>
  <si>
    <t>/F</t>
  </si>
  <si>
    <t>I</t>
  </si>
  <si>
    <t>II</t>
  </si>
  <si>
    <t xml:space="preserve">Status </t>
  </si>
  <si>
    <t>zajęć</t>
  </si>
  <si>
    <t>ZP</t>
  </si>
  <si>
    <t>III</t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</si>
  <si>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III</t>
    </r>
    <r>
      <rPr>
        <sz val="11"/>
        <color theme="1"/>
        <rFont val="Calibri"/>
        <family val="2"/>
        <charset val="238"/>
        <scheme val="minor"/>
      </rPr>
      <t>: zajęcia związane z dyscyplina naukową / profil ogólnoakademicki/-N; zajęcia o charakterze praktycznym/profil praktyczny/-U</t>
    </r>
  </si>
  <si>
    <r>
      <t>Status zajęć</t>
    </r>
    <r>
      <rPr>
        <b/>
        <sz val="11"/>
        <color theme="1"/>
        <rFont val="Calibri"/>
        <family val="2"/>
        <charset val="238"/>
        <scheme val="minor"/>
      </rPr>
      <t xml:space="preserve"> I</t>
    </r>
    <r>
      <rPr>
        <sz val="11"/>
        <color theme="1"/>
        <rFont val="Calibri"/>
        <family val="2"/>
        <charset val="238"/>
        <scheme val="minor"/>
      </rPr>
      <t xml:space="preserve">: zajęcia podstawowe - P, zajęcia kierunkowe - K, zajęcia humanistyczno-społeczne - HS; </t>
    </r>
  </si>
  <si>
    <t>/HS</t>
  </si>
  <si>
    <t>PC</t>
  </si>
  <si>
    <t>Opis symboli:</t>
  </si>
  <si>
    <t>Liczba godzin zajęć symbole: W - wykład; C - ćwiczenia audytoryjne; LC - ćwiczenia laboratoryjne; PC - ćwiczenia projektowe; TC - ćwiczenia terenowe; ZP - praktyki zawodowe</t>
  </si>
  <si>
    <t>Profil studiów:</t>
  </si>
  <si>
    <t>Forma studiów:</t>
  </si>
  <si>
    <t>Poziom studiów:</t>
  </si>
  <si>
    <r>
      <t xml:space="preserve">Status zajęć </t>
    </r>
    <r>
      <rPr>
        <b/>
        <sz val="11"/>
        <color theme="1"/>
        <rFont val="Calibri"/>
        <family val="2"/>
        <charset val="238"/>
        <scheme val="minor"/>
      </rPr>
      <t>II</t>
    </r>
    <r>
      <rPr>
        <sz val="11"/>
        <color theme="1"/>
        <rFont val="Calibri"/>
        <family val="2"/>
        <charset val="238"/>
        <scheme val="minor"/>
      </rPr>
      <t>: zajęcia obowiązkowe - O, zajęcia do wyboru - F</t>
    </r>
  </si>
  <si>
    <t>Liczba godzin zajęć w semestrach W - wykład C - ćwiczenia (suma godzin dla C, LC, PC, TC, ZP)</t>
  </si>
  <si>
    <t>Forma zaliczenia: jeśli występuje egzamin jako forma weryfikacji efektów uczenia się - E; zaliczenie na ocenę - Z_o; zaliczenie -Z</t>
  </si>
  <si>
    <t>Forma</t>
  </si>
  <si>
    <t>zal.</t>
  </si>
  <si>
    <t>ECTS_k - ECTS wynikające z zajęć wymagających bezpośredniego kontaktu</t>
  </si>
  <si>
    <t>Godziny</t>
  </si>
  <si>
    <t>W tym</t>
  </si>
  <si>
    <t>Liczba godzin zajęć w semestrach</t>
  </si>
  <si>
    <t>Nr</t>
  </si>
  <si>
    <t>sem.</t>
  </si>
  <si>
    <t>Liczba godzin zajęć;</t>
  </si>
  <si>
    <t>ogólnoakademicki</t>
  </si>
  <si>
    <t>Numer semestru</t>
  </si>
  <si>
    <t>Podsumowanie</t>
  </si>
  <si>
    <t>N /U</t>
  </si>
  <si>
    <t>ogrodnictwo</t>
  </si>
  <si>
    <t>studia drugiego stopnia</t>
  </si>
  <si>
    <t>Zaawansowane technologie informacyjne</t>
  </si>
  <si>
    <t>Ochrona własności intelektualnej</t>
  </si>
  <si>
    <t>Biologia molekularna</t>
  </si>
  <si>
    <t>Ogrodnictwo zrównoważone</t>
  </si>
  <si>
    <t>Seminarium dyplomowe I</t>
  </si>
  <si>
    <t>Plant functioning under environmental stresses</t>
  </si>
  <si>
    <t>Innowacyjne metody produkcji i hodowli ozdobnych roślin zielnych</t>
  </si>
  <si>
    <t>Produkcja i zastosowanie ozdobnego materiału szkółkarskiego</t>
  </si>
  <si>
    <t>Biologiczne podstawy agrotechniki roślin leczniczych i aromatycznych</t>
  </si>
  <si>
    <t>Odżywianie mineralne roślin sadowniczych</t>
  </si>
  <si>
    <t>Sterowana produkcja owoców</t>
  </si>
  <si>
    <t>Roślinne substancje biologicznie aktywne</t>
  </si>
  <si>
    <t>Ekotoksykologia</t>
  </si>
  <si>
    <t xml:space="preserve">Mikroświat grzybów </t>
  </si>
  <si>
    <t xml:space="preserve">Zachowanie owadów - od mechanizmów po zagadnienia praktyczne </t>
  </si>
  <si>
    <t>Elementy florystyki</t>
  </si>
  <si>
    <t>Metody konserwacji surowców warzywnych i zielarskich</t>
  </si>
  <si>
    <t xml:space="preserve">Technologie obrotu i uszlachetniania warzyw </t>
  </si>
  <si>
    <t>Wspomaganie decyzji w uprawach sadowniczych</t>
  </si>
  <si>
    <t>Ekologiczna produkcja owoców</t>
  </si>
  <si>
    <t>Enologia - wino i winorośl</t>
  </si>
  <si>
    <t>Surowce olejkowe i olejki roślinne</t>
  </si>
  <si>
    <t>Nowoczesne technologie w produkcji roślinnej</t>
  </si>
  <si>
    <t>Seminarium dyplomowe III</t>
  </si>
  <si>
    <t>Założenia do projektów ogrodów</t>
  </si>
  <si>
    <t>Rośliny w profilaktyce chorób cywilizacyjnych</t>
  </si>
  <si>
    <t>Sadownictwo i przechowalnictwo europejskie</t>
  </si>
  <si>
    <t>Perspektywiczne rośliny sadownicze</t>
  </si>
  <si>
    <t xml:space="preserve">Język obcy </t>
  </si>
  <si>
    <t>Produkcja i zastosowanie bylin ogrodowych</t>
  </si>
  <si>
    <t>Ochrona krajobrazu i infrastruktury ekologicznej</t>
  </si>
  <si>
    <t xml:space="preserve">Herbal raw materials </t>
  </si>
  <si>
    <t>Język obcy</t>
  </si>
  <si>
    <t>Analiza chemiczna i instrumentalna surowców warzywnych i zielarskich</t>
  </si>
  <si>
    <t>Ochrona zasobów genowych roślin ozdobnych</t>
  </si>
  <si>
    <t>Dziko rosnące rośliny lecznicze i aromatyczne - wykorzystanie i ochrona</t>
  </si>
  <si>
    <t>niestacjonarne</t>
  </si>
  <si>
    <t>Seminarium dyplomowe II</t>
  </si>
  <si>
    <t>OGR-O2-Z-1L01.2</t>
  </si>
  <si>
    <t>OGR-O2-Z-1L01</t>
  </si>
  <si>
    <t>OGR-O2-Z-1L01.1</t>
  </si>
  <si>
    <t>OGR-O2-Z-1L02</t>
  </si>
  <si>
    <t>OGR-O2-Z-1L03</t>
  </si>
  <si>
    <t>OGR-O2-Z-1L04</t>
  </si>
  <si>
    <t>OGR-O2-Z-1L05</t>
  </si>
  <si>
    <t>OGR-O2-Z-1L06</t>
  </si>
  <si>
    <t>OGR-O2-Z-2Z10</t>
  </si>
  <si>
    <t>OGR-O2-Z-2Z11</t>
  </si>
  <si>
    <t>OGR-O2-Z-2Z12</t>
  </si>
  <si>
    <t>OGR-O2-Z-2Z13</t>
  </si>
  <si>
    <t>OGR-O2-Z-2Z14</t>
  </si>
  <si>
    <t>OGR-O2-Z-2Z15</t>
  </si>
  <si>
    <t>OGR-O2-Z-2Z16</t>
  </si>
  <si>
    <t>OGR-O2-Z-2Z17</t>
  </si>
  <si>
    <t>OGR-O2-Z-2Z18</t>
  </si>
  <si>
    <t>OGR-O2-Z-2Z19</t>
  </si>
  <si>
    <t>OGR-O2-Z-3L21</t>
  </si>
  <si>
    <t>OGR-O2-Z-3L22</t>
  </si>
  <si>
    <t>Przedmioty HS do wyboru</t>
  </si>
  <si>
    <t>Zarządzanie i marketing w sektorze rolno spożywczym</t>
  </si>
  <si>
    <t xml:space="preserve">Mechanizmy wsparcia w rolnictwa w Unii Europejskiej </t>
  </si>
  <si>
    <t>OGR-O2-Z-1L02.1</t>
  </si>
  <si>
    <t>OGR-O2-Z-1L02.2</t>
  </si>
  <si>
    <t>OGR-O2-Z-2Z10.1</t>
  </si>
  <si>
    <t>OGR-O2-Z-2Z10.2</t>
  </si>
  <si>
    <t>Człowiek w biznesie</t>
  </si>
  <si>
    <t>Zarządzanie zasobami ludzkimi</t>
  </si>
  <si>
    <t>Zachowania konsumentów na rynku ogrodniczym</t>
  </si>
  <si>
    <t>Metody socjotechniczne w handlu produktami ogrodniczymi</t>
  </si>
  <si>
    <t>Szkolenie biblioteczne</t>
  </si>
  <si>
    <t>Szkolenie BHP</t>
  </si>
  <si>
    <t xml:space="preserve">Moduł 1 - Przedmioty do wyboru (lista otwarta) </t>
  </si>
  <si>
    <t>Moduł 2 - Przedmioty do wyboru (lista otwarta)</t>
  </si>
  <si>
    <t>Moduł 3 - Przedmioty do wyboru (lista otwarta)</t>
  </si>
  <si>
    <r>
      <t xml:space="preserve">Techniki </t>
    </r>
    <r>
      <rPr>
        <i/>
        <sz val="9"/>
        <rFont val="Calibri"/>
        <family val="2"/>
        <charset val="238"/>
        <scheme val="minor"/>
      </rPr>
      <t>in vitro</t>
    </r>
    <r>
      <rPr>
        <sz val="9"/>
        <rFont val="Calibri"/>
        <family val="2"/>
        <charset val="238"/>
        <scheme val="minor"/>
      </rPr>
      <t xml:space="preserve"> w rozmnażaniu roślin ozdobnych</t>
    </r>
  </si>
  <si>
    <t xml:space="preserve">Język obcy / przedmiot w języku obcym </t>
  </si>
  <si>
    <t>Regulacje prawne w produkcji sadowniczej i szkółkarskiej</t>
  </si>
  <si>
    <t>N</t>
  </si>
  <si>
    <t>28**</t>
  </si>
  <si>
    <t>*, **, *** ilość poszczególnych rodzajów ćwiczeń rozpisana w Modułach 1, 2 i 3</t>
  </si>
  <si>
    <t>Z_o</t>
  </si>
  <si>
    <t>Z</t>
  </si>
  <si>
    <t>E/Z_o</t>
  </si>
  <si>
    <t xml:space="preserve">Praca dyplomowa </t>
  </si>
  <si>
    <t xml:space="preserve">Roślinne laboratorium </t>
  </si>
  <si>
    <t>Przedmiot humanistyczny/społeczny II</t>
  </si>
  <si>
    <t>Przedmiot humanistyczny/społeczny III</t>
  </si>
  <si>
    <t>Przedmiot humanistyczny/społeczny I</t>
  </si>
  <si>
    <t>OGR-O2-Z-1L07</t>
  </si>
  <si>
    <t>OGR-O2-Z-2Z08</t>
  </si>
  <si>
    <t>OGR-O2-Z-2Z09.1</t>
  </si>
  <si>
    <t>OGR-O2-Z-2Z09.2</t>
  </si>
  <si>
    <t xml:space="preserve">Moduł 2 -przedmioty do wyboru (9 ECTS) </t>
  </si>
  <si>
    <t>Moduł 1 - przedmioty do wyboru (11 ECTS)</t>
  </si>
  <si>
    <t>OGR-O2-Z-1L07.1</t>
  </si>
  <si>
    <t>OGR-O2-Z-1L07.2</t>
  </si>
  <si>
    <t>OGR-O2-Z-1L07.3</t>
  </si>
  <si>
    <t>OGR-O2-Z-1L07.4</t>
  </si>
  <si>
    <t>OGR-O2-Z-1L07.5</t>
  </si>
  <si>
    <t>OGR-O2-Z-1L07.6</t>
  </si>
  <si>
    <t>OGR-O2-Z-1L07.7</t>
  </si>
  <si>
    <t>OGR-O2-Z-1L07.8</t>
  </si>
  <si>
    <t>21***</t>
  </si>
  <si>
    <t xml:space="preserve">Moduł 3 - przedmioty do wyboru (8 ECTS) </t>
  </si>
  <si>
    <t>49*</t>
  </si>
  <si>
    <t>4 (5)</t>
  </si>
  <si>
    <t>3.5 (4)</t>
  </si>
  <si>
    <t>OGR-O2-Z-2Z08.1</t>
  </si>
  <si>
    <t>OGR-O2-Z-2Z08.2</t>
  </si>
  <si>
    <t>OGR-O2-Z-2Z09</t>
  </si>
  <si>
    <t>OGR-O2-Z-3L20</t>
  </si>
  <si>
    <t>OGR-O2-Z-2Z19.1</t>
  </si>
  <si>
    <t>OGR-O2-Z-2Z19.2</t>
  </si>
  <si>
    <t>OGR-O2-Z-2Z19.3</t>
  </si>
  <si>
    <t>OGR-O2-Z-2Z19.4</t>
  </si>
  <si>
    <t>OGR-O2-Z-2Z19.5</t>
  </si>
  <si>
    <t>OGR-O2-Z-2Z19.6</t>
  </si>
  <si>
    <t>OGR-O2-Z-2Z19.7</t>
  </si>
  <si>
    <t>OGR-O2-Z-3L21.1</t>
  </si>
  <si>
    <t>OGR-O2-Z-3L21.2</t>
  </si>
  <si>
    <t>OGR-O2-Z-3L21.3</t>
  </si>
  <si>
    <t>OGR-O2-Z-3L21.4</t>
  </si>
  <si>
    <t>OGR-O2-Z-3L21.5</t>
  </si>
  <si>
    <t>OGR-O2-Z-3L21.6</t>
  </si>
  <si>
    <t>OGR-O2-Z-3L21.7</t>
  </si>
  <si>
    <t>OGR-O2-Z-3L21.8</t>
  </si>
  <si>
    <t xml:space="preserve">Program  studiów  -  Kierunek: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</si>
</sst>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0" fontId="2" fillId="0" borderId="10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Fill="1" applyBorder="1"/>
    <xf numFmtId="0" fontId="4" fillId="0" borderId="6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right"/>
    </xf>
    <xf numFmtId="0" fontId="5" fillId="2" borderId="11" xfId="0" applyFont="1" applyFill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0" fillId="0" borderId="10" xfId="0" applyBorder="1"/>
    <xf numFmtId="0" fontId="4" fillId="0" borderId="11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7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4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Font="1" applyBorder="1"/>
    <xf numFmtId="0" fontId="0" fillId="0" borderId="4" xfId="0" applyFont="1" applyBorder="1"/>
    <xf numFmtId="0" fontId="0" fillId="0" borderId="0" xfId="0" applyFont="1"/>
    <xf numFmtId="0" fontId="0" fillId="0" borderId="2" xfId="0" applyFont="1" applyBorder="1"/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0" fillId="0" borderId="0" xfId="0" applyFont="1" applyBorder="1"/>
    <xf numFmtId="0" fontId="0" fillId="0" borderId="13" xfId="0" applyFont="1" applyBorder="1"/>
    <xf numFmtId="0" fontId="0" fillId="0" borderId="1" xfId="0" applyFont="1" applyBorder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2" fillId="0" borderId="25" xfId="0" applyFont="1" applyBorder="1" applyAlignment="1">
      <alignment horizontal="center"/>
    </xf>
    <xf numFmtId="0" fontId="2" fillId="0" borderId="12" xfId="0" applyFont="1" applyBorder="1"/>
    <xf numFmtId="0" fontId="2" fillId="0" borderId="41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6" xfId="0" applyFont="1" applyBorder="1"/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/>
    <xf numFmtId="0" fontId="8" fillId="0" borderId="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/>
    <xf numFmtId="0" fontId="0" fillId="0" borderId="18" xfId="0" applyFont="1" applyBorder="1"/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3" borderId="9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12" xfId="0" applyFont="1" applyFill="1" applyBorder="1" applyAlignment="1">
      <alignment vertical="center"/>
    </xf>
    <xf numFmtId="0" fontId="12" fillId="0" borderId="4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0" borderId="14" xfId="0" applyFont="1" applyFill="1" applyBorder="1"/>
    <xf numFmtId="0" fontId="1" fillId="0" borderId="1" xfId="0" applyFont="1" applyBorder="1" applyAlignment="1">
      <alignment horizontal="right"/>
    </xf>
    <xf numFmtId="0" fontId="8" fillId="0" borderId="6" xfId="0" applyFont="1" applyFill="1" applyBorder="1" applyAlignment="1">
      <alignment horizontal="center" vertical="center"/>
    </xf>
    <xf numFmtId="1" fontId="8" fillId="0" borderId="10" xfId="0" applyNumberFormat="1" applyFont="1" applyFill="1" applyBorder="1"/>
    <xf numFmtId="0" fontId="8" fillId="0" borderId="1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0" fillId="0" borderId="12" xfId="0" applyBorder="1" applyAlignment="1">
      <alignment horizontal="center"/>
    </xf>
    <xf numFmtId="0" fontId="0" fillId="0" borderId="12" xfId="0" applyBorder="1"/>
    <xf numFmtId="0" fontId="1" fillId="0" borderId="2" xfId="0" applyFont="1" applyBorder="1" applyAlignment="1">
      <alignment horizontal="center"/>
    </xf>
    <xf numFmtId="0" fontId="0" fillId="0" borderId="45" xfId="0" applyBorder="1"/>
    <xf numFmtId="0" fontId="0" fillId="0" borderId="42" xfId="0" applyBorder="1"/>
    <xf numFmtId="0" fontId="2" fillId="0" borderId="22" xfId="0" applyFont="1" applyBorder="1" applyAlignment="1">
      <alignment horizontal="center"/>
    </xf>
    <xf numFmtId="0" fontId="8" fillId="0" borderId="46" xfId="0" applyFont="1" applyBorder="1"/>
    <xf numFmtId="0" fontId="1" fillId="0" borderId="18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3" borderId="16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8" fillId="0" borderId="5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center"/>
    </xf>
    <xf numFmtId="0" fontId="0" fillId="0" borderId="50" xfId="0" applyFont="1" applyBorder="1"/>
    <xf numFmtId="0" fontId="2" fillId="0" borderId="45" xfId="0" applyFont="1" applyBorder="1"/>
    <xf numFmtId="164" fontId="1" fillId="0" borderId="2" xfId="0" applyNumberFormat="1" applyFont="1" applyBorder="1"/>
    <xf numFmtId="0" fontId="2" fillId="0" borderId="1" xfId="0" applyFont="1" applyFill="1" applyBorder="1" applyAlignment="1">
      <alignment horizontal="center"/>
    </xf>
    <xf numFmtId="0" fontId="4" fillId="0" borderId="25" xfId="0" applyFont="1" applyBorder="1" applyAlignment="1">
      <alignment horizontal="center" textRotation="180"/>
    </xf>
    <xf numFmtId="0" fontId="4" fillId="0" borderId="13" xfId="0" applyFont="1" applyBorder="1" applyAlignment="1">
      <alignment horizontal="center" textRotation="180"/>
    </xf>
    <xf numFmtId="0" fontId="4" fillId="0" borderId="17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  <xf numFmtId="0" fontId="4" fillId="0" borderId="28" xfId="0" applyFont="1" applyBorder="1" applyAlignment="1">
      <alignment horizontal="center" textRotation="180"/>
    </xf>
    <xf numFmtId="0" fontId="4" fillId="0" borderId="30" xfId="0" applyFont="1" applyBorder="1" applyAlignment="1">
      <alignment horizontal="center" textRotation="18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85" zoomScaleNormal="85" zoomScaleSheetLayoutView="100" workbookViewId="0">
      <selection activeCell="N103" sqref="N103"/>
    </sheetView>
  </sheetViews>
  <sheetFormatPr defaultRowHeight="15"/>
  <cols>
    <col min="1" max="2" width="4.7109375" style="1" customWidth="1"/>
    <col min="3" max="3" width="17.5703125" customWidth="1"/>
    <col min="4" max="4" width="57.5703125" customWidth="1"/>
    <col min="5" max="5" width="3.42578125" style="1" customWidth="1"/>
    <col min="6" max="7" width="3.85546875" style="1" customWidth="1"/>
    <col min="8" max="8" width="4.28515625" customWidth="1"/>
    <col min="9" max="9" width="3.42578125" customWidth="1"/>
    <col min="10" max="10" width="4.28515625" customWidth="1"/>
    <col min="11" max="13" width="3.42578125" customWidth="1"/>
    <col min="14" max="14" width="6.140625" customWidth="1"/>
    <col min="15" max="15" width="4.42578125" style="1" customWidth="1"/>
    <col min="16" max="20" width="3.5703125" style="1" customWidth="1"/>
    <col min="21" max="21" width="5.85546875" style="1" customWidth="1"/>
    <col min="22" max="23" width="3.5703125" customWidth="1"/>
  </cols>
  <sheetData>
    <row r="1" spans="1:23" ht="15.75">
      <c r="A1" s="39"/>
      <c r="B1" s="40"/>
      <c r="C1" s="47" t="s">
        <v>180</v>
      </c>
      <c r="D1" s="48" t="s">
        <v>52</v>
      </c>
      <c r="E1" s="40"/>
      <c r="F1" s="40"/>
      <c r="G1" s="40"/>
      <c r="H1" s="41"/>
    </row>
    <row r="2" spans="1:23" ht="15.75">
      <c r="A2" s="7"/>
      <c r="B2" s="5"/>
      <c r="C2" s="42" t="s">
        <v>35</v>
      </c>
      <c r="D2" s="48" t="s">
        <v>53</v>
      </c>
      <c r="E2" s="5"/>
      <c r="F2" s="5"/>
      <c r="G2" s="5"/>
      <c r="H2" s="3"/>
    </row>
    <row r="3" spans="1:23" ht="15.75">
      <c r="A3" s="7"/>
      <c r="B3" s="5"/>
      <c r="C3" s="42" t="s">
        <v>34</v>
      </c>
      <c r="D3" s="48" t="s">
        <v>90</v>
      </c>
      <c r="E3" s="5"/>
      <c r="F3" s="5"/>
      <c r="G3" s="5"/>
      <c r="H3" s="3"/>
    </row>
    <row r="4" spans="1:23" ht="15.75">
      <c r="A4" s="7"/>
      <c r="B4" s="5"/>
      <c r="C4" s="42" t="s">
        <v>33</v>
      </c>
      <c r="D4" s="48" t="s">
        <v>48</v>
      </c>
      <c r="E4" s="5"/>
      <c r="F4" s="5"/>
      <c r="G4" s="5"/>
      <c r="H4" s="3"/>
    </row>
    <row r="5" spans="1:23">
      <c r="A5" s="2" t="s">
        <v>31</v>
      </c>
    </row>
    <row r="6" spans="1:23">
      <c r="A6" s="2" t="s">
        <v>28</v>
      </c>
      <c r="B6" s="2"/>
    </row>
    <row r="7" spans="1:23">
      <c r="A7" s="2" t="s">
        <v>36</v>
      </c>
      <c r="B7" s="2"/>
    </row>
    <row r="8" spans="1:23">
      <c r="A8" s="2" t="s">
        <v>27</v>
      </c>
      <c r="B8" s="2"/>
    </row>
    <row r="9" spans="1:23">
      <c r="A9" t="s">
        <v>32</v>
      </c>
      <c r="B9"/>
    </row>
    <row r="10" spans="1:23" ht="10.5" customHeight="1">
      <c r="A10" t="s">
        <v>37</v>
      </c>
      <c r="B10"/>
    </row>
    <row r="11" spans="1:23">
      <c r="A11" s="2" t="s">
        <v>41</v>
      </c>
      <c r="B11"/>
    </row>
    <row r="12" spans="1:23">
      <c r="A12" s="2" t="s">
        <v>38</v>
      </c>
      <c r="B12"/>
    </row>
    <row r="13" spans="1:23" ht="15.75" thickBot="1"/>
    <row r="14" spans="1:23">
      <c r="A14" s="57" t="s">
        <v>14</v>
      </c>
      <c r="B14" s="58" t="s">
        <v>45</v>
      </c>
      <c r="C14" s="59" t="s">
        <v>13</v>
      </c>
      <c r="D14" s="59" t="s">
        <v>12</v>
      </c>
      <c r="E14" s="60" t="s">
        <v>23</v>
      </c>
      <c r="F14" s="61"/>
      <c r="G14" s="61"/>
      <c r="H14" s="62" t="s">
        <v>47</v>
      </c>
      <c r="I14" s="63"/>
      <c r="J14" s="63"/>
      <c r="K14" s="63"/>
      <c r="L14" s="63"/>
      <c r="M14" s="63"/>
      <c r="N14" s="62" t="s">
        <v>7</v>
      </c>
      <c r="O14" s="64" t="s">
        <v>44</v>
      </c>
      <c r="P14" s="65"/>
      <c r="Q14" s="65"/>
      <c r="R14" s="65"/>
      <c r="S14" s="65"/>
      <c r="T14" s="65"/>
      <c r="U14" s="58" t="s">
        <v>39</v>
      </c>
      <c r="V14" s="195" t="s">
        <v>10</v>
      </c>
      <c r="W14" s="198" t="s">
        <v>11</v>
      </c>
    </row>
    <row r="15" spans="1:23">
      <c r="A15" s="66"/>
      <c r="B15" s="46" t="s">
        <v>46</v>
      </c>
      <c r="C15" s="32"/>
      <c r="D15" s="32"/>
      <c r="E15" s="33" t="s">
        <v>24</v>
      </c>
      <c r="F15" s="34"/>
      <c r="G15" s="34"/>
      <c r="H15" s="19"/>
      <c r="I15" s="35"/>
      <c r="J15" s="35"/>
      <c r="K15" s="35"/>
      <c r="L15" s="35"/>
      <c r="M15" s="35"/>
      <c r="N15" s="36" t="s">
        <v>8</v>
      </c>
      <c r="O15" s="34">
        <v>1</v>
      </c>
      <c r="P15" s="37"/>
      <c r="Q15" s="38">
        <v>2</v>
      </c>
      <c r="R15" s="37"/>
      <c r="S15" s="38">
        <v>3</v>
      </c>
      <c r="T15" s="37"/>
      <c r="U15" s="31" t="s">
        <v>40</v>
      </c>
      <c r="V15" s="196"/>
      <c r="W15" s="199"/>
    </row>
    <row r="16" spans="1:23" ht="15.75" thickBot="1">
      <c r="A16" s="67"/>
      <c r="B16" s="68"/>
      <c r="C16" s="69"/>
      <c r="D16" s="69"/>
      <c r="E16" s="70" t="s">
        <v>21</v>
      </c>
      <c r="F16" s="70" t="s">
        <v>22</v>
      </c>
      <c r="G16" s="70" t="s">
        <v>26</v>
      </c>
      <c r="H16" s="70" t="s">
        <v>0</v>
      </c>
      <c r="I16" s="70" t="s">
        <v>1</v>
      </c>
      <c r="J16" s="70" t="s">
        <v>2</v>
      </c>
      <c r="K16" s="70" t="s">
        <v>30</v>
      </c>
      <c r="L16" s="70" t="s">
        <v>16</v>
      </c>
      <c r="M16" s="70" t="s">
        <v>25</v>
      </c>
      <c r="N16" s="70"/>
      <c r="O16" s="70" t="s">
        <v>0</v>
      </c>
      <c r="P16" s="70" t="s">
        <v>1</v>
      </c>
      <c r="Q16" s="70" t="s">
        <v>0</v>
      </c>
      <c r="R16" s="70" t="s">
        <v>1</v>
      </c>
      <c r="S16" s="70" t="s">
        <v>0</v>
      </c>
      <c r="T16" s="70" t="s">
        <v>1</v>
      </c>
      <c r="U16" s="68"/>
      <c r="V16" s="197"/>
      <c r="W16" s="200"/>
    </row>
    <row r="17" spans="1:24" ht="10.5" customHeight="1">
      <c r="A17" s="26"/>
      <c r="B17" s="26"/>
      <c r="C17" s="26"/>
      <c r="D17" s="26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</row>
    <row r="18" spans="1:24">
      <c r="A18" s="12">
        <v>1</v>
      </c>
      <c r="B18" s="12">
        <v>1</v>
      </c>
      <c r="C18" s="79" t="s">
        <v>93</v>
      </c>
      <c r="D18" s="147" t="s">
        <v>129</v>
      </c>
      <c r="E18" s="12" t="s">
        <v>3</v>
      </c>
      <c r="F18" s="12" t="s">
        <v>6</v>
      </c>
      <c r="G18" s="12"/>
      <c r="H18" s="12"/>
      <c r="I18" s="77"/>
      <c r="J18" s="12">
        <v>21</v>
      </c>
      <c r="K18" s="12"/>
      <c r="L18" s="12"/>
      <c r="M18" s="12"/>
      <c r="N18" s="12">
        <v>21</v>
      </c>
      <c r="O18" s="80"/>
      <c r="P18" s="12">
        <v>21</v>
      </c>
      <c r="Q18" s="12"/>
      <c r="R18" s="12"/>
      <c r="S18" s="12"/>
      <c r="T18" s="12"/>
      <c r="U18" s="12" t="s">
        <v>134</v>
      </c>
      <c r="V18" s="20">
        <v>2</v>
      </c>
      <c r="W18" s="100">
        <v>1</v>
      </c>
    </row>
    <row r="19" spans="1:24">
      <c r="A19" s="12">
        <v>2</v>
      </c>
      <c r="B19" s="12">
        <v>1</v>
      </c>
      <c r="C19" s="80" t="s">
        <v>94</v>
      </c>
      <c r="D19" s="126" t="s">
        <v>82</v>
      </c>
      <c r="E19" s="12" t="s">
        <v>3</v>
      </c>
      <c r="F19" s="12" t="s">
        <v>6</v>
      </c>
      <c r="G19" s="12"/>
      <c r="H19" s="12"/>
      <c r="I19" s="77"/>
      <c r="J19" s="12">
        <v>21</v>
      </c>
      <c r="K19" s="12"/>
      <c r="L19" s="12"/>
      <c r="M19" s="12"/>
      <c r="N19" s="12">
        <v>21</v>
      </c>
      <c r="O19" s="80"/>
      <c r="P19" s="12">
        <v>21</v>
      </c>
      <c r="Q19" s="12"/>
      <c r="R19" s="12"/>
      <c r="S19" s="12"/>
      <c r="T19" s="12"/>
      <c r="U19" s="12" t="s">
        <v>134</v>
      </c>
      <c r="V19" s="20">
        <v>2</v>
      </c>
      <c r="W19" s="100">
        <v>1</v>
      </c>
    </row>
    <row r="20" spans="1:24">
      <c r="A20" s="12">
        <v>3</v>
      </c>
      <c r="B20" s="12">
        <v>1</v>
      </c>
      <c r="C20" s="80" t="s">
        <v>92</v>
      </c>
      <c r="D20" s="115" t="s">
        <v>59</v>
      </c>
      <c r="E20" s="12" t="s">
        <v>4</v>
      </c>
      <c r="F20" s="12" t="s">
        <v>6</v>
      </c>
      <c r="G20" s="12"/>
      <c r="H20" s="127"/>
      <c r="I20" s="77"/>
      <c r="J20" s="12">
        <v>21</v>
      </c>
      <c r="K20" s="12"/>
      <c r="L20" s="12"/>
      <c r="M20" s="12"/>
      <c r="N20" s="12">
        <v>21</v>
      </c>
      <c r="O20" s="77"/>
      <c r="P20" s="12">
        <v>21</v>
      </c>
      <c r="Q20" s="12"/>
      <c r="R20" s="12"/>
      <c r="S20" s="12"/>
      <c r="T20" s="12"/>
      <c r="U20" s="12" t="s">
        <v>9</v>
      </c>
      <c r="V20" s="127">
        <v>2</v>
      </c>
      <c r="W20" s="104">
        <v>1</v>
      </c>
    </row>
    <row r="21" spans="1:24">
      <c r="A21" s="12">
        <v>4</v>
      </c>
      <c r="B21" s="12">
        <v>1</v>
      </c>
      <c r="C21" s="80" t="s">
        <v>95</v>
      </c>
      <c r="D21" s="126" t="s">
        <v>141</v>
      </c>
      <c r="E21" s="12" t="s">
        <v>15</v>
      </c>
      <c r="F21" s="12" t="s">
        <v>6</v>
      </c>
      <c r="G21" s="12"/>
      <c r="H21" s="127">
        <v>14</v>
      </c>
      <c r="I21" s="12"/>
      <c r="J21" s="80"/>
      <c r="K21" s="12"/>
      <c r="L21" s="12"/>
      <c r="M21" s="12"/>
      <c r="N21" s="127">
        <v>14</v>
      </c>
      <c r="O21" s="127">
        <v>14</v>
      </c>
      <c r="P21" s="77"/>
      <c r="Q21" s="12"/>
      <c r="R21" s="12"/>
      <c r="S21" s="12"/>
      <c r="T21" s="12"/>
      <c r="U21" s="12" t="s">
        <v>9</v>
      </c>
      <c r="V21" s="148">
        <v>2</v>
      </c>
      <c r="W21" s="104">
        <v>1</v>
      </c>
    </row>
    <row r="22" spans="1:24">
      <c r="A22" s="12">
        <v>5</v>
      </c>
      <c r="B22" s="12">
        <v>1</v>
      </c>
      <c r="C22" s="80" t="s">
        <v>96</v>
      </c>
      <c r="D22" s="126" t="s">
        <v>66</v>
      </c>
      <c r="E22" s="71" t="s">
        <v>4</v>
      </c>
      <c r="F22" s="12" t="s">
        <v>5</v>
      </c>
      <c r="G22" s="12" t="s">
        <v>131</v>
      </c>
      <c r="H22" s="127">
        <v>7</v>
      </c>
      <c r="I22" s="12"/>
      <c r="J22" s="80">
        <v>14</v>
      </c>
      <c r="K22" s="12"/>
      <c r="L22" s="12"/>
      <c r="M22" s="12"/>
      <c r="N22" s="127">
        <v>21</v>
      </c>
      <c r="O22" s="127">
        <v>7</v>
      </c>
      <c r="P22" s="127">
        <v>14</v>
      </c>
      <c r="Q22" s="12"/>
      <c r="R22" s="12"/>
      <c r="S22" s="12"/>
      <c r="T22" s="12"/>
      <c r="U22" s="12" t="s">
        <v>9</v>
      </c>
      <c r="V22" s="127">
        <v>3</v>
      </c>
      <c r="W22" s="104">
        <v>1</v>
      </c>
    </row>
    <row r="23" spans="1:24">
      <c r="A23" s="12">
        <v>6</v>
      </c>
      <c r="B23" s="12">
        <v>1</v>
      </c>
      <c r="C23" s="80" t="s">
        <v>97</v>
      </c>
      <c r="D23" s="179" t="s">
        <v>56</v>
      </c>
      <c r="E23" s="194" t="s">
        <v>3</v>
      </c>
      <c r="F23" s="194" t="s">
        <v>5</v>
      </c>
      <c r="G23" s="194" t="s">
        <v>131</v>
      </c>
      <c r="H23" s="80">
        <v>14</v>
      </c>
      <c r="I23" s="194"/>
      <c r="J23" s="80">
        <v>16</v>
      </c>
      <c r="K23" s="194"/>
      <c r="L23" s="194"/>
      <c r="M23" s="194"/>
      <c r="N23" s="80">
        <v>30</v>
      </c>
      <c r="O23" s="80">
        <v>14</v>
      </c>
      <c r="P23" s="80">
        <v>16</v>
      </c>
      <c r="Q23" s="12"/>
      <c r="R23" s="12"/>
      <c r="S23" s="12"/>
      <c r="T23" s="12"/>
      <c r="U23" s="12" t="s">
        <v>9</v>
      </c>
      <c r="V23" s="148">
        <v>3</v>
      </c>
      <c r="W23" s="104">
        <v>1.5</v>
      </c>
    </row>
    <row r="24" spans="1:24">
      <c r="A24" s="12">
        <v>7</v>
      </c>
      <c r="B24" s="12">
        <v>1</v>
      </c>
      <c r="C24" s="80" t="s">
        <v>98</v>
      </c>
      <c r="D24" s="126" t="s">
        <v>57</v>
      </c>
      <c r="E24" s="12" t="s">
        <v>4</v>
      </c>
      <c r="F24" s="12" t="s">
        <v>5</v>
      </c>
      <c r="G24" s="12" t="s">
        <v>131</v>
      </c>
      <c r="H24" s="127">
        <v>28</v>
      </c>
      <c r="I24" s="12"/>
      <c r="J24" s="127">
        <v>28</v>
      </c>
      <c r="K24" s="12"/>
      <c r="L24" s="12"/>
      <c r="M24" s="12"/>
      <c r="N24" s="127">
        <v>56</v>
      </c>
      <c r="O24" s="127">
        <v>28</v>
      </c>
      <c r="P24" s="127">
        <v>28</v>
      </c>
      <c r="Q24" s="12"/>
      <c r="R24" s="12"/>
      <c r="S24" s="12"/>
      <c r="T24" s="12"/>
      <c r="U24" s="12" t="s">
        <v>9</v>
      </c>
      <c r="V24" s="127">
        <v>7</v>
      </c>
      <c r="W24" s="104">
        <v>2.5</v>
      </c>
    </row>
    <row r="25" spans="1:24">
      <c r="A25" s="12">
        <v>8</v>
      </c>
      <c r="B25" s="12">
        <v>1</v>
      </c>
      <c r="C25" s="80" t="s">
        <v>99</v>
      </c>
      <c r="D25" s="126" t="s">
        <v>58</v>
      </c>
      <c r="E25" s="12" t="s">
        <v>4</v>
      </c>
      <c r="F25" s="12" t="s">
        <v>6</v>
      </c>
      <c r="G25" s="12"/>
      <c r="H25" s="127"/>
      <c r="I25" s="12"/>
      <c r="J25" s="127">
        <v>14</v>
      </c>
      <c r="K25" s="12"/>
      <c r="L25" s="12"/>
      <c r="M25" s="12"/>
      <c r="N25" s="127">
        <v>14</v>
      </c>
      <c r="O25" s="127"/>
      <c r="P25" s="127">
        <v>14</v>
      </c>
      <c r="Q25" s="12"/>
      <c r="R25" s="12"/>
      <c r="S25" s="12"/>
      <c r="T25" s="12"/>
      <c r="U25" s="12" t="s">
        <v>134</v>
      </c>
      <c r="V25" s="127">
        <v>2</v>
      </c>
      <c r="W25" s="104">
        <v>1</v>
      </c>
    </row>
    <row r="26" spans="1:24">
      <c r="A26" s="12">
        <v>9</v>
      </c>
      <c r="B26" s="12">
        <v>1</v>
      </c>
      <c r="C26" s="80" t="s">
        <v>142</v>
      </c>
      <c r="D26" s="115" t="s">
        <v>125</v>
      </c>
      <c r="E26" s="12" t="s">
        <v>4</v>
      </c>
      <c r="F26" s="12" t="s">
        <v>6</v>
      </c>
      <c r="G26" s="12" t="s">
        <v>131</v>
      </c>
      <c r="H26" s="127">
        <v>28</v>
      </c>
      <c r="I26" s="12"/>
      <c r="J26" s="80" t="s">
        <v>158</v>
      </c>
      <c r="K26" s="12"/>
      <c r="L26" s="12"/>
      <c r="M26" s="12"/>
      <c r="N26" s="127">
        <v>77</v>
      </c>
      <c r="O26" s="127">
        <v>28</v>
      </c>
      <c r="P26" s="127">
        <v>49</v>
      </c>
      <c r="Q26" s="12"/>
      <c r="R26" s="12"/>
      <c r="S26" s="12"/>
      <c r="T26" s="12"/>
      <c r="U26" s="12" t="s">
        <v>136</v>
      </c>
      <c r="V26" s="127">
        <v>11</v>
      </c>
      <c r="W26" s="100" t="s">
        <v>159</v>
      </c>
    </row>
    <row r="27" spans="1:24">
      <c r="A27" s="12">
        <v>10</v>
      </c>
      <c r="B27" s="12">
        <v>1</v>
      </c>
      <c r="C27" s="80"/>
      <c r="D27" s="149" t="s">
        <v>123</v>
      </c>
      <c r="E27" s="51"/>
      <c r="F27" s="12" t="s">
        <v>5</v>
      </c>
      <c r="G27" s="12"/>
      <c r="H27" s="127"/>
      <c r="I27" s="12"/>
      <c r="J27" s="80"/>
      <c r="K27" s="12"/>
      <c r="L27" s="12"/>
      <c r="M27" s="12"/>
      <c r="N27" s="127"/>
      <c r="O27" s="127"/>
      <c r="P27" s="127"/>
      <c r="Q27" s="12"/>
      <c r="R27" s="12"/>
      <c r="S27" s="12"/>
      <c r="T27" s="12"/>
      <c r="U27" s="12" t="s">
        <v>135</v>
      </c>
      <c r="V27" s="127"/>
      <c r="W27" s="166"/>
      <c r="X27" s="167"/>
    </row>
    <row r="28" spans="1:24" ht="15.75" thickBot="1">
      <c r="A28" s="29">
        <v>11</v>
      </c>
      <c r="B28" s="164">
        <v>1</v>
      </c>
      <c r="C28" s="165"/>
      <c r="D28" s="150" t="s">
        <v>124</v>
      </c>
      <c r="E28" s="29"/>
      <c r="F28" s="29" t="s">
        <v>5</v>
      </c>
      <c r="G28" s="164"/>
      <c r="H28" s="165"/>
      <c r="I28" s="165"/>
      <c r="J28" s="165"/>
      <c r="K28" s="165"/>
      <c r="L28" s="165"/>
      <c r="M28" s="165"/>
      <c r="N28" s="165"/>
      <c r="O28" s="164"/>
      <c r="P28" s="164"/>
      <c r="Q28" s="164"/>
      <c r="R28" s="164"/>
      <c r="S28" s="164"/>
      <c r="T28" s="164"/>
      <c r="U28" s="164" t="s">
        <v>135</v>
      </c>
      <c r="V28" s="165"/>
      <c r="W28" s="168"/>
      <c r="X28" s="167"/>
    </row>
    <row r="29" spans="1:24" ht="15.75" thickBot="1">
      <c r="A29" s="187"/>
      <c r="B29" s="55"/>
      <c r="C29" s="188"/>
      <c r="D29" s="189"/>
      <c r="E29" s="190"/>
      <c r="F29" s="190"/>
      <c r="G29" s="190"/>
      <c r="H29" s="191"/>
      <c r="I29" s="190"/>
      <c r="J29" s="190"/>
      <c r="K29" s="190"/>
      <c r="L29" s="190"/>
      <c r="M29" s="190"/>
      <c r="N29" s="55"/>
      <c r="O29" s="190"/>
      <c r="P29" s="190"/>
      <c r="Q29" s="190"/>
      <c r="R29" s="190"/>
      <c r="S29" s="190"/>
      <c r="T29" s="190"/>
      <c r="U29" s="190"/>
      <c r="V29" s="191"/>
      <c r="W29" s="171"/>
      <c r="X29" s="6"/>
    </row>
    <row r="30" spans="1:24">
      <c r="A30" s="54">
        <v>12</v>
      </c>
      <c r="B30" s="28">
        <v>2</v>
      </c>
      <c r="C30" s="79" t="s">
        <v>143</v>
      </c>
      <c r="D30" s="147" t="s">
        <v>129</v>
      </c>
      <c r="E30" s="12" t="s">
        <v>3</v>
      </c>
      <c r="F30" s="12" t="s">
        <v>6</v>
      </c>
      <c r="G30" s="28"/>
      <c r="H30" s="79"/>
      <c r="I30" s="133"/>
      <c r="J30" s="148">
        <v>21</v>
      </c>
      <c r="K30" s="133"/>
      <c r="L30" s="133"/>
      <c r="M30" s="28"/>
      <c r="N30" s="158">
        <v>21</v>
      </c>
      <c r="O30" s="54"/>
      <c r="P30" s="28"/>
      <c r="Q30" s="79"/>
      <c r="R30" s="133">
        <v>21</v>
      </c>
      <c r="S30" s="28"/>
      <c r="T30" s="28"/>
      <c r="U30" s="12" t="s">
        <v>134</v>
      </c>
      <c r="V30" s="30">
        <v>2</v>
      </c>
      <c r="W30" s="102">
        <v>1</v>
      </c>
    </row>
    <row r="31" spans="1:24">
      <c r="A31" s="12">
        <v>13</v>
      </c>
      <c r="B31" s="28">
        <v>2</v>
      </c>
      <c r="C31" s="79" t="s">
        <v>161</v>
      </c>
      <c r="D31" s="147" t="s">
        <v>86</v>
      </c>
      <c r="E31" s="12" t="s">
        <v>3</v>
      </c>
      <c r="F31" s="12" t="s">
        <v>6</v>
      </c>
      <c r="G31" s="12"/>
      <c r="H31" s="80"/>
      <c r="I31" s="80"/>
      <c r="J31" s="127">
        <v>21</v>
      </c>
      <c r="K31" s="80"/>
      <c r="L31" s="80"/>
      <c r="M31" s="12"/>
      <c r="N31" s="80">
        <v>21</v>
      </c>
      <c r="O31" s="12"/>
      <c r="P31" s="12"/>
      <c r="Q31" s="80"/>
      <c r="R31" s="80">
        <v>21</v>
      </c>
      <c r="S31" s="12"/>
      <c r="T31" s="12"/>
      <c r="U31" s="12" t="s">
        <v>134</v>
      </c>
      <c r="V31" s="20">
        <v>2</v>
      </c>
      <c r="W31" s="102">
        <v>1</v>
      </c>
    </row>
    <row r="32" spans="1:24">
      <c r="A32" s="12">
        <v>14</v>
      </c>
      <c r="B32" s="28">
        <v>2</v>
      </c>
      <c r="C32" s="79" t="s">
        <v>162</v>
      </c>
      <c r="D32" s="149" t="s">
        <v>85</v>
      </c>
      <c r="E32" s="12" t="s">
        <v>4</v>
      </c>
      <c r="F32" s="12" t="s">
        <v>6</v>
      </c>
      <c r="G32" s="12"/>
      <c r="H32" s="80"/>
      <c r="I32" s="80"/>
      <c r="J32" s="127">
        <v>21</v>
      </c>
      <c r="K32" s="80"/>
      <c r="L32" s="80"/>
      <c r="M32" s="12"/>
      <c r="N32" s="80">
        <v>21</v>
      </c>
      <c r="O32" s="12"/>
      <c r="P32" s="12"/>
      <c r="Q32" s="80"/>
      <c r="R32" s="80">
        <v>21</v>
      </c>
      <c r="S32" s="12"/>
      <c r="T32" s="12"/>
      <c r="U32" s="12" t="s">
        <v>134</v>
      </c>
      <c r="V32" s="20">
        <v>2</v>
      </c>
      <c r="W32" s="102">
        <v>1</v>
      </c>
    </row>
    <row r="33" spans="1:24">
      <c r="A33" s="12">
        <v>15</v>
      </c>
      <c r="B33" s="28">
        <v>2</v>
      </c>
      <c r="C33" s="80" t="s">
        <v>163</v>
      </c>
      <c r="D33" s="126" t="s">
        <v>139</v>
      </c>
      <c r="E33" s="71" t="s">
        <v>15</v>
      </c>
      <c r="F33" s="12" t="s">
        <v>6</v>
      </c>
      <c r="G33" s="12"/>
      <c r="H33" s="127">
        <v>14</v>
      </c>
      <c r="I33" s="80"/>
      <c r="J33" s="127"/>
      <c r="K33" s="80"/>
      <c r="L33" s="80"/>
      <c r="M33" s="12"/>
      <c r="N33" s="127">
        <v>14</v>
      </c>
      <c r="O33" s="12"/>
      <c r="P33" s="12"/>
      <c r="Q33" s="127">
        <v>14</v>
      </c>
      <c r="R33" s="80"/>
      <c r="S33" s="12"/>
      <c r="T33" s="12"/>
      <c r="U33" s="12" t="s">
        <v>9</v>
      </c>
      <c r="V33" s="127">
        <v>2</v>
      </c>
      <c r="W33" s="100">
        <v>0.5</v>
      </c>
    </row>
    <row r="34" spans="1:24">
      <c r="A34" s="12">
        <v>16</v>
      </c>
      <c r="B34" s="12">
        <v>2</v>
      </c>
      <c r="C34" s="80" t="s">
        <v>100</v>
      </c>
      <c r="D34" s="115" t="s">
        <v>140</v>
      </c>
      <c r="E34" s="71" t="s">
        <v>15</v>
      </c>
      <c r="F34" s="12" t="s">
        <v>6</v>
      </c>
      <c r="G34" s="12"/>
      <c r="H34" s="79">
        <v>7</v>
      </c>
      <c r="I34" s="12"/>
      <c r="J34" s="153"/>
      <c r="K34" s="12"/>
      <c r="L34" s="12"/>
      <c r="M34" s="51"/>
      <c r="N34" s="142">
        <v>7</v>
      </c>
      <c r="O34" s="76"/>
      <c r="P34" s="51"/>
      <c r="Q34" s="160">
        <v>7</v>
      </c>
      <c r="R34" s="142"/>
      <c r="S34" s="160"/>
      <c r="T34" s="142"/>
      <c r="U34" s="52" t="s">
        <v>9</v>
      </c>
      <c r="V34" s="142">
        <v>1</v>
      </c>
      <c r="W34" s="103">
        <v>1</v>
      </c>
    </row>
    <row r="35" spans="1:24">
      <c r="A35" s="12">
        <v>17</v>
      </c>
      <c r="B35" s="12">
        <v>2</v>
      </c>
      <c r="C35" s="80" t="s">
        <v>101</v>
      </c>
      <c r="D35" s="147" t="s">
        <v>55</v>
      </c>
      <c r="E35" s="12" t="s">
        <v>3</v>
      </c>
      <c r="F35" s="12" t="s">
        <v>5</v>
      </c>
      <c r="G35" s="12"/>
      <c r="H35" s="127">
        <v>7</v>
      </c>
      <c r="I35" s="80"/>
      <c r="J35" s="127"/>
      <c r="K35" s="91"/>
      <c r="L35" s="91"/>
      <c r="M35" s="12"/>
      <c r="N35" s="127">
        <v>7</v>
      </c>
      <c r="O35" s="12"/>
      <c r="P35" s="12"/>
      <c r="Q35" s="127">
        <v>7</v>
      </c>
      <c r="R35" s="80"/>
      <c r="S35" s="12"/>
      <c r="T35" s="12"/>
      <c r="U35" s="12" t="s">
        <v>9</v>
      </c>
      <c r="V35" s="127">
        <v>1</v>
      </c>
      <c r="W35" s="100">
        <v>1</v>
      </c>
    </row>
    <row r="36" spans="1:24">
      <c r="A36" s="12">
        <v>18</v>
      </c>
      <c r="B36" s="28">
        <v>2</v>
      </c>
      <c r="C36" s="80" t="s">
        <v>102</v>
      </c>
      <c r="D36" s="126" t="s">
        <v>54</v>
      </c>
      <c r="E36" s="12" t="s">
        <v>3</v>
      </c>
      <c r="F36" s="12" t="s">
        <v>5</v>
      </c>
      <c r="G36" s="12"/>
      <c r="H36" s="127">
        <v>14</v>
      </c>
      <c r="I36" s="80"/>
      <c r="J36" s="91"/>
      <c r="K36" s="80"/>
      <c r="L36" s="80"/>
      <c r="M36" s="12"/>
      <c r="N36" s="127">
        <v>14</v>
      </c>
      <c r="O36" s="12"/>
      <c r="P36" s="12"/>
      <c r="Q36" s="127">
        <v>14</v>
      </c>
      <c r="R36" s="80"/>
      <c r="S36" s="12"/>
      <c r="T36" s="12"/>
      <c r="U36" s="12" t="s">
        <v>9</v>
      </c>
      <c r="V36" s="127">
        <v>1</v>
      </c>
      <c r="W36" s="101">
        <v>1</v>
      </c>
    </row>
    <row r="37" spans="1:24">
      <c r="A37" s="12">
        <v>19</v>
      </c>
      <c r="B37" s="12">
        <v>2</v>
      </c>
      <c r="C37" s="80" t="s">
        <v>103</v>
      </c>
      <c r="D37" s="134" t="s">
        <v>84</v>
      </c>
      <c r="E37" s="12" t="s">
        <v>4</v>
      </c>
      <c r="F37" s="12" t="s">
        <v>5</v>
      </c>
      <c r="G37" s="12" t="s">
        <v>131</v>
      </c>
      <c r="H37" s="127">
        <v>7</v>
      </c>
      <c r="I37" s="80"/>
      <c r="J37" s="80"/>
      <c r="K37" s="80">
        <v>11</v>
      </c>
      <c r="L37" s="80">
        <v>3</v>
      </c>
      <c r="M37" s="12"/>
      <c r="N37" s="127">
        <v>21</v>
      </c>
      <c r="O37" s="12"/>
      <c r="P37" s="12"/>
      <c r="Q37" s="127">
        <v>7</v>
      </c>
      <c r="R37" s="127">
        <v>14</v>
      </c>
      <c r="S37" s="12"/>
      <c r="T37" s="12"/>
      <c r="U37" s="12" t="s">
        <v>9</v>
      </c>
      <c r="V37" s="127">
        <v>3</v>
      </c>
      <c r="W37" s="101">
        <v>0.5</v>
      </c>
    </row>
    <row r="38" spans="1:24">
      <c r="A38" s="12">
        <v>20</v>
      </c>
      <c r="B38" s="12">
        <v>2</v>
      </c>
      <c r="C38" s="80" t="s">
        <v>104</v>
      </c>
      <c r="D38" s="151" t="s">
        <v>67</v>
      </c>
      <c r="E38" s="12" t="s">
        <v>4</v>
      </c>
      <c r="F38" s="12" t="s">
        <v>5</v>
      </c>
      <c r="G38" s="12" t="s">
        <v>131</v>
      </c>
      <c r="H38" s="80">
        <v>3</v>
      </c>
      <c r="I38" s="80"/>
      <c r="J38" s="80">
        <v>4</v>
      </c>
      <c r="K38" s="80"/>
      <c r="L38" s="80"/>
      <c r="M38" s="12"/>
      <c r="N38" s="80">
        <v>7</v>
      </c>
      <c r="O38" s="12"/>
      <c r="P38" s="12"/>
      <c r="Q38" s="80">
        <v>3</v>
      </c>
      <c r="R38" s="80">
        <v>4</v>
      </c>
      <c r="S38" s="12"/>
      <c r="T38" s="12"/>
      <c r="U38" s="12" t="s">
        <v>9</v>
      </c>
      <c r="V38" s="127">
        <v>1</v>
      </c>
      <c r="W38" s="101">
        <v>0.5</v>
      </c>
    </row>
    <row r="39" spans="1:24">
      <c r="A39" s="12">
        <v>21</v>
      </c>
      <c r="B39" s="12">
        <v>2</v>
      </c>
      <c r="C39" s="80" t="s">
        <v>105</v>
      </c>
      <c r="D39" s="151" t="s">
        <v>68</v>
      </c>
      <c r="E39" s="12" t="s">
        <v>4</v>
      </c>
      <c r="F39" s="12" t="s">
        <v>5</v>
      </c>
      <c r="G39" s="12" t="s">
        <v>131</v>
      </c>
      <c r="H39" s="80">
        <v>3</v>
      </c>
      <c r="I39" s="12"/>
      <c r="J39" s="80">
        <v>4</v>
      </c>
      <c r="K39" s="12"/>
      <c r="L39" s="12"/>
      <c r="M39" s="12"/>
      <c r="N39" s="80">
        <v>7</v>
      </c>
      <c r="O39" s="12"/>
      <c r="P39" s="12"/>
      <c r="Q39" s="80">
        <v>3</v>
      </c>
      <c r="R39" s="80">
        <v>4</v>
      </c>
      <c r="S39" s="12"/>
      <c r="T39" s="12"/>
      <c r="U39" s="12" t="s">
        <v>9</v>
      </c>
      <c r="V39" s="127">
        <v>1</v>
      </c>
      <c r="W39" s="100">
        <v>1</v>
      </c>
    </row>
    <row r="40" spans="1:24">
      <c r="A40" s="12">
        <v>22</v>
      </c>
      <c r="B40" s="12">
        <v>2</v>
      </c>
      <c r="C40" s="80" t="s">
        <v>106</v>
      </c>
      <c r="D40" s="117" t="s">
        <v>138</v>
      </c>
      <c r="E40" s="12" t="s">
        <v>4</v>
      </c>
      <c r="F40" s="12" t="s">
        <v>5</v>
      </c>
      <c r="G40" s="12" t="s">
        <v>131</v>
      </c>
      <c r="H40" s="80">
        <v>12</v>
      </c>
      <c r="I40" s="12"/>
      <c r="J40" s="127">
        <v>11</v>
      </c>
      <c r="K40" s="12"/>
      <c r="L40" s="12"/>
      <c r="M40" s="12"/>
      <c r="N40" s="80">
        <v>23</v>
      </c>
      <c r="O40" s="12"/>
      <c r="P40" s="12"/>
      <c r="Q40" s="80">
        <v>12</v>
      </c>
      <c r="R40" s="80">
        <v>11</v>
      </c>
      <c r="S40" s="12"/>
      <c r="T40" s="12"/>
      <c r="U40" s="12" t="s">
        <v>9</v>
      </c>
      <c r="V40" s="127">
        <v>4</v>
      </c>
      <c r="W40" s="105">
        <v>1.5</v>
      </c>
    </row>
    <row r="41" spans="1:24">
      <c r="A41" s="12">
        <v>23</v>
      </c>
      <c r="B41" s="12">
        <v>2</v>
      </c>
      <c r="C41" s="80" t="s">
        <v>107</v>
      </c>
      <c r="D41" s="126" t="s">
        <v>91</v>
      </c>
      <c r="E41" s="12" t="s">
        <v>4</v>
      </c>
      <c r="F41" s="12" t="s">
        <v>6</v>
      </c>
      <c r="G41" s="12"/>
      <c r="H41" s="127"/>
      <c r="I41" s="12"/>
      <c r="J41" s="127">
        <v>21</v>
      </c>
      <c r="K41" s="12"/>
      <c r="L41" s="12"/>
      <c r="M41" s="12"/>
      <c r="N41" s="127">
        <v>21</v>
      </c>
      <c r="O41" s="12"/>
      <c r="P41" s="12"/>
      <c r="Q41" s="127"/>
      <c r="R41" s="127">
        <v>21</v>
      </c>
      <c r="S41" s="12"/>
      <c r="T41" s="12"/>
      <c r="U41" s="12" t="s">
        <v>134</v>
      </c>
      <c r="V41" s="127">
        <v>2</v>
      </c>
      <c r="W41" s="104">
        <v>0.5</v>
      </c>
    </row>
    <row r="42" spans="1:24">
      <c r="A42" s="12">
        <v>24</v>
      </c>
      <c r="B42" s="12">
        <v>2</v>
      </c>
      <c r="C42" s="80" t="s">
        <v>108</v>
      </c>
      <c r="D42" s="159" t="s">
        <v>76</v>
      </c>
      <c r="E42" s="12" t="s">
        <v>4</v>
      </c>
      <c r="F42" s="12" t="s">
        <v>5</v>
      </c>
      <c r="G42" s="28" t="s">
        <v>131</v>
      </c>
      <c r="H42" s="79">
        <v>9</v>
      </c>
      <c r="I42" s="28"/>
      <c r="J42" s="133">
        <v>10</v>
      </c>
      <c r="K42" s="28"/>
      <c r="L42" s="28"/>
      <c r="M42" s="12"/>
      <c r="N42" s="80">
        <v>19</v>
      </c>
      <c r="O42" s="12"/>
      <c r="P42" s="12"/>
      <c r="Q42" s="80">
        <v>9</v>
      </c>
      <c r="R42" s="80">
        <v>10</v>
      </c>
      <c r="S42" s="80"/>
      <c r="T42" s="80"/>
      <c r="U42" s="12" t="s">
        <v>9</v>
      </c>
      <c r="V42" s="80">
        <v>3</v>
      </c>
      <c r="W42" s="104">
        <v>0.5</v>
      </c>
    </row>
    <row r="43" spans="1:24" ht="15.75" thickBot="1">
      <c r="A43" s="29">
        <v>25</v>
      </c>
      <c r="B43" s="29">
        <v>2</v>
      </c>
      <c r="C43" s="99" t="s">
        <v>109</v>
      </c>
      <c r="D43" s="152" t="s">
        <v>126</v>
      </c>
      <c r="E43" s="29" t="s">
        <v>4</v>
      </c>
      <c r="F43" s="29" t="s">
        <v>6</v>
      </c>
      <c r="G43" s="29" t="s">
        <v>131</v>
      </c>
      <c r="H43" s="131">
        <v>35</v>
      </c>
      <c r="I43" s="29"/>
      <c r="J43" s="131" t="s">
        <v>132</v>
      </c>
      <c r="K43" s="29"/>
      <c r="L43" s="29"/>
      <c r="M43" s="29"/>
      <c r="N43" s="131">
        <v>63</v>
      </c>
      <c r="O43" s="29"/>
      <c r="P43" s="29"/>
      <c r="Q43" s="131">
        <v>35</v>
      </c>
      <c r="R43" s="131">
        <v>28</v>
      </c>
      <c r="S43" s="29"/>
      <c r="T43" s="29"/>
      <c r="U43" s="29"/>
      <c r="V43" s="131">
        <v>9</v>
      </c>
      <c r="W43" s="106" t="s">
        <v>160</v>
      </c>
      <c r="X43" s="167"/>
    </row>
    <row r="45" spans="1:24" ht="15.75" thickBot="1">
      <c r="A45" s="120"/>
      <c r="B45" s="78"/>
      <c r="C45" s="118"/>
      <c r="D45" s="118"/>
      <c r="E45" s="55"/>
      <c r="F45" s="55"/>
      <c r="G45" s="55"/>
      <c r="H45" s="118"/>
      <c r="I45" s="55"/>
      <c r="J45" s="118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171"/>
      <c r="W45" s="171"/>
      <c r="X45" s="6"/>
    </row>
    <row r="46" spans="1:24">
      <c r="A46" s="28">
        <v>26</v>
      </c>
      <c r="B46" s="54">
        <v>3</v>
      </c>
      <c r="C46" s="182" t="s">
        <v>164</v>
      </c>
      <c r="D46" s="170" t="s">
        <v>77</v>
      </c>
      <c r="E46" s="71" t="s">
        <v>4</v>
      </c>
      <c r="F46" s="12" t="s">
        <v>6</v>
      </c>
      <c r="G46" s="12"/>
      <c r="H46" s="122"/>
      <c r="I46" s="12"/>
      <c r="J46" s="127">
        <v>21</v>
      </c>
      <c r="K46" s="12"/>
      <c r="L46" s="12"/>
      <c r="M46" s="12"/>
      <c r="N46" s="127">
        <v>21</v>
      </c>
      <c r="O46" s="71"/>
      <c r="P46" s="12"/>
      <c r="Q46" s="12"/>
      <c r="R46" s="12"/>
      <c r="S46" s="122"/>
      <c r="T46" s="127">
        <v>21</v>
      </c>
      <c r="U46" s="12" t="s">
        <v>134</v>
      </c>
      <c r="V46" s="127">
        <v>2</v>
      </c>
      <c r="W46" s="104">
        <v>1</v>
      </c>
    </row>
    <row r="47" spans="1:24">
      <c r="A47" s="12">
        <v>27</v>
      </c>
      <c r="B47" s="28">
        <v>3</v>
      </c>
      <c r="C47" s="80" t="s">
        <v>110</v>
      </c>
      <c r="D47" s="179" t="s">
        <v>127</v>
      </c>
      <c r="E47" s="71" t="s">
        <v>4</v>
      </c>
      <c r="F47" s="12" t="s">
        <v>6</v>
      </c>
      <c r="G47" s="12" t="s">
        <v>131</v>
      </c>
      <c r="H47" s="122">
        <v>28</v>
      </c>
      <c r="I47" s="12"/>
      <c r="J47" s="180" t="s">
        <v>156</v>
      </c>
      <c r="K47" s="12"/>
      <c r="L47" s="12"/>
      <c r="M47" s="12"/>
      <c r="N47" s="127">
        <v>49</v>
      </c>
      <c r="O47" s="71"/>
      <c r="P47" s="12"/>
      <c r="Q47" s="12"/>
      <c r="R47" s="12"/>
      <c r="S47" s="122">
        <v>28</v>
      </c>
      <c r="T47" s="127">
        <v>21</v>
      </c>
      <c r="U47" s="12" t="s">
        <v>136</v>
      </c>
      <c r="V47" s="127">
        <v>8</v>
      </c>
      <c r="W47" s="100">
        <v>3</v>
      </c>
    </row>
    <row r="48" spans="1:24" ht="15.75" thickBot="1">
      <c r="A48" s="29">
        <v>28</v>
      </c>
      <c r="B48" s="29">
        <v>3</v>
      </c>
      <c r="C48" s="99" t="s">
        <v>111</v>
      </c>
      <c r="D48" s="173" t="s">
        <v>137</v>
      </c>
      <c r="E48" s="107" t="s">
        <v>4</v>
      </c>
      <c r="F48" s="53" t="s">
        <v>6</v>
      </c>
      <c r="G48" s="53"/>
      <c r="H48" s="177"/>
      <c r="I48" s="53"/>
      <c r="J48" s="178"/>
      <c r="K48" s="53"/>
      <c r="L48" s="53"/>
      <c r="M48" s="53"/>
      <c r="N48" s="174"/>
      <c r="O48" s="107"/>
      <c r="P48" s="53"/>
      <c r="Q48" s="53"/>
      <c r="R48" s="53"/>
      <c r="S48" s="177"/>
      <c r="T48" s="174"/>
      <c r="U48" s="53"/>
      <c r="V48" s="174">
        <v>20</v>
      </c>
      <c r="W48" s="181">
        <v>3</v>
      </c>
    </row>
    <row r="49" spans="1:24">
      <c r="A49" s="169"/>
      <c r="B49" s="16"/>
      <c r="C49" s="15" t="s">
        <v>133</v>
      </c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19"/>
    </row>
    <row r="50" spans="1:24" s="6" customFormat="1" ht="15.75" thickBot="1">
      <c r="A50" s="55"/>
      <c r="B50" s="55"/>
      <c r="C50" s="56" t="s">
        <v>112</v>
      </c>
      <c r="D50" s="5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120"/>
    </row>
    <row r="51" spans="1:24" s="9" customFormat="1">
      <c r="A51" s="28">
        <v>4</v>
      </c>
      <c r="B51" s="28">
        <v>1</v>
      </c>
      <c r="C51" s="80" t="s">
        <v>115</v>
      </c>
      <c r="D51" s="11" t="s">
        <v>113</v>
      </c>
      <c r="E51" s="12" t="s">
        <v>15</v>
      </c>
      <c r="F51" s="12" t="s">
        <v>6</v>
      </c>
      <c r="G51" s="12"/>
      <c r="H51" s="127">
        <v>14</v>
      </c>
      <c r="I51" s="12"/>
      <c r="J51" s="80"/>
      <c r="K51" s="12"/>
      <c r="L51" s="12"/>
      <c r="M51" s="12"/>
      <c r="N51" s="127">
        <v>14</v>
      </c>
      <c r="O51" s="127">
        <v>14</v>
      </c>
      <c r="P51" s="77"/>
      <c r="Q51" s="12"/>
      <c r="R51" s="12"/>
      <c r="S51" s="12"/>
      <c r="T51" s="12"/>
      <c r="U51" s="12" t="s">
        <v>9</v>
      </c>
      <c r="V51" s="155">
        <v>2</v>
      </c>
      <c r="W51" s="110">
        <v>1</v>
      </c>
      <c r="X51" s="192"/>
    </row>
    <row r="52" spans="1:24" s="9" customFormat="1">
      <c r="A52" s="12">
        <v>4</v>
      </c>
      <c r="B52" s="28">
        <v>1</v>
      </c>
      <c r="C52" s="80" t="s">
        <v>116</v>
      </c>
      <c r="D52" s="11" t="s">
        <v>114</v>
      </c>
      <c r="E52" s="12" t="s">
        <v>15</v>
      </c>
      <c r="F52" s="12" t="s">
        <v>6</v>
      </c>
      <c r="G52" s="12"/>
      <c r="H52" s="127">
        <v>14</v>
      </c>
      <c r="I52" s="12"/>
      <c r="J52" s="80"/>
      <c r="K52" s="12"/>
      <c r="L52" s="12"/>
      <c r="M52" s="12"/>
      <c r="N52" s="127">
        <v>14</v>
      </c>
      <c r="O52" s="127">
        <v>14</v>
      </c>
      <c r="P52" s="77"/>
      <c r="Q52" s="12"/>
      <c r="R52" s="12"/>
      <c r="S52" s="12"/>
      <c r="T52" s="12"/>
      <c r="U52" s="12" t="s">
        <v>9</v>
      </c>
      <c r="V52" s="148">
        <v>2</v>
      </c>
      <c r="W52" s="92">
        <v>1</v>
      </c>
    </row>
    <row r="53" spans="1:24" s="9" customFormat="1" ht="12">
      <c r="A53" s="12">
        <v>15</v>
      </c>
      <c r="B53" s="12">
        <v>2</v>
      </c>
      <c r="C53" s="80" t="s">
        <v>144</v>
      </c>
      <c r="D53" s="11" t="s">
        <v>119</v>
      </c>
      <c r="E53" s="12" t="s">
        <v>15</v>
      </c>
      <c r="F53" s="12" t="s">
        <v>6</v>
      </c>
      <c r="G53" s="12"/>
      <c r="H53" s="127">
        <v>14</v>
      </c>
      <c r="I53" s="80"/>
      <c r="J53" s="127"/>
      <c r="K53" s="80"/>
      <c r="L53" s="80"/>
      <c r="M53" s="12"/>
      <c r="N53" s="127">
        <v>14</v>
      </c>
      <c r="O53" s="12"/>
      <c r="P53" s="12"/>
      <c r="Q53" s="127">
        <v>14</v>
      </c>
      <c r="R53" s="80"/>
      <c r="S53" s="12"/>
      <c r="T53" s="12"/>
      <c r="U53" s="12" t="s">
        <v>9</v>
      </c>
      <c r="V53" s="127">
        <v>2</v>
      </c>
      <c r="W53" s="92">
        <v>1</v>
      </c>
    </row>
    <row r="54" spans="1:24" s="9" customFormat="1" ht="12">
      <c r="A54" s="12">
        <v>15</v>
      </c>
      <c r="B54" s="12">
        <v>2</v>
      </c>
      <c r="C54" s="80" t="s">
        <v>145</v>
      </c>
      <c r="D54" s="11" t="s">
        <v>120</v>
      </c>
      <c r="E54" s="12" t="s">
        <v>15</v>
      </c>
      <c r="F54" s="12" t="s">
        <v>6</v>
      </c>
      <c r="G54" s="12"/>
      <c r="H54" s="127">
        <v>14</v>
      </c>
      <c r="I54" s="80"/>
      <c r="J54" s="127"/>
      <c r="K54" s="80"/>
      <c r="L54" s="80"/>
      <c r="M54" s="12"/>
      <c r="N54" s="127">
        <v>14</v>
      </c>
      <c r="O54" s="12"/>
      <c r="P54" s="12"/>
      <c r="Q54" s="127">
        <v>14</v>
      </c>
      <c r="R54" s="80"/>
      <c r="S54" s="12"/>
      <c r="T54" s="12"/>
      <c r="U54" s="12" t="s">
        <v>9</v>
      </c>
      <c r="V54" s="127">
        <v>2</v>
      </c>
      <c r="W54" s="92">
        <v>1</v>
      </c>
    </row>
    <row r="55" spans="1:24" s="9" customFormat="1" ht="12.75">
      <c r="A55" s="12">
        <v>16</v>
      </c>
      <c r="B55" s="12">
        <v>2</v>
      </c>
      <c r="C55" s="133" t="s">
        <v>117</v>
      </c>
      <c r="D55" s="11" t="s">
        <v>121</v>
      </c>
      <c r="E55" s="12" t="s">
        <v>15</v>
      </c>
      <c r="F55" s="12" t="s">
        <v>6</v>
      </c>
      <c r="G55" s="12"/>
      <c r="H55" s="79">
        <v>7</v>
      </c>
      <c r="I55" s="12"/>
      <c r="J55" s="153"/>
      <c r="K55" s="12"/>
      <c r="L55" s="12"/>
      <c r="M55" s="12"/>
      <c r="N55" s="80">
        <v>7</v>
      </c>
      <c r="O55" s="71"/>
      <c r="P55" s="12"/>
      <c r="Q55" s="12">
        <v>7</v>
      </c>
      <c r="R55" s="12"/>
      <c r="S55" s="79"/>
      <c r="T55" s="133"/>
      <c r="U55" s="28" t="s">
        <v>9</v>
      </c>
      <c r="V55" s="133">
        <v>1</v>
      </c>
      <c r="W55" s="92">
        <v>0.5</v>
      </c>
    </row>
    <row r="56" spans="1:24" s="9" customFormat="1" ht="13.5" thickBot="1">
      <c r="A56" s="176">
        <v>16</v>
      </c>
      <c r="B56" s="107">
        <v>2</v>
      </c>
      <c r="C56" s="133" t="s">
        <v>118</v>
      </c>
      <c r="D56" s="111" t="s">
        <v>122</v>
      </c>
      <c r="E56" s="29" t="s">
        <v>15</v>
      </c>
      <c r="F56" s="29" t="s">
        <v>6</v>
      </c>
      <c r="G56" s="29"/>
      <c r="H56" s="116">
        <v>7</v>
      </c>
      <c r="I56" s="29"/>
      <c r="J56" s="156"/>
      <c r="K56" s="29"/>
      <c r="L56" s="29"/>
      <c r="M56" s="29"/>
      <c r="N56" s="108">
        <v>7</v>
      </c>
      <c r="O56" s="109"/>
      <c r="P56" s="29"/>
      <c r="Q56" s="29">
        <v>7</v>
      </c>
      <c r="R56" s="29"/>
      <c r="S56" s="116"/>
      <c r="T56" s="108"/>
      <c r="U56" s="53" t="s">
        <v>9</v>
      </c>
      <c r="V56" s="108">
        <v>1</v>
      </c>
      <c r="W56" s="98">
        <v>0.5</v>
      </c>
    </row>
    <row r="57" spans="1:24" s="9" customFormat="1" ht="12">
      <c r="A57" s="10"/>
      <c r="B57" s="10"/>
      <c r="C57" s="114"/>
      <c r="E57" s="10"/>
      <c r="F57" s="10"/>
      <c r="G57" s="10"/>
      <c r="O57" s="10"/>
      <c r="P57" s="10"/>
      <c r="Q57" s="10"/>
      <c r="R57" s="10"/>
      <c r="S57" s="10"/>
      <c r="T57" s="10"/>
      <c r="U57" s="10"/>
    </row>
    <row r="58" spans="1:24" s="9" customFormat="1" ht="12.75" thickBot="1">
      <c r="A58" s="55"/>
      <c r="B58" s="55"/>
      <c r="C58" s="56" t="s">
        <v>147</v>
      </c>
      <c r="D58" s="56"/>
      <c r="E58" s="55"/>
      <c r="F58" s="55"/>
      <c r="G58" s="55"/>
      <c r="H58" s="56"/>
      <c r="I58" s="56"/>
      <c r="J58" s="56"/>
      <c r="K58" s="56"/>
      <c r="L58" s="56"/>
      <c r="M58" s="56"/>
      <c r="N58" s="56"/>
      <c r="O58" s="55"/>
      <c r="P58" s="55"/>
      <c r="Q58" s="55"/>
      <c r="R58" s="55"/>
      <c r="S58" s="55"/>
      <c r="T58" s="55"/>
      <c r="U58" s="55"/>
      <c r="V58" s="56"/>
      <c r="W58" s="56"/>
    </row>
    <row r="59" spans="1:24" s="9" customFormat="1" ht="12">
      <c r="A59" s="184">
        <v>9</v>
      </c>
      <c r="B59" s="28">
        <v>1</v>
      </c>
      <c r="C59" s="79" t="s">
        <v>148</v>
      </c>
      <c r="D59" s="121" t="s">
        <v>128</v>
      </c>
      <c r="E59" s="28" t="s">
        <v>4</v>
      </c>
      <c r="F59" s="28" t="s">
        <v>6</v>
      </c>
      <c r="G59" s="54" t="s">
        <v>131</v>
      </c>
      <c r="H59" s="122">
        <v>14</v>
      </c>
      <c r="I59" s="8"/>
      <c r="J59" s="123">
        <v>7</v>
      </c>
      <c r="K59" s="8"/>
      <c r="L59" s="8"/>
      <c r="M59" s="8"/>
      <c r="N59" s="124">
        <v>21</v>
      </c>
      <c r="O59" s="122">
        <v>14</v>
      </c>
      <c r="P59" s="123">
        <v>7</v>
      </c>
      <c r="Q59" s="28"/>
      <c r="R59" s="28"/>
      <c r="S59" s="28"/>
      <c r="T59" s="28"/>
      <c r="U59" s="28" t="s">
        <v>9</v>
      </c>
      <c r="V59" s="125">
        <v>3</v>
      </c>
      <c r="W59" s="74">
        <v>1</v>
      </c>
    </row>
    <row r="60" spans="1:24" s="9" customFormat="1" ht="12">
      <c r="A60" s="75">
        <v>9</v>
      </c>
      <c r="B60" s="12">
        <v>1</v>
      </c>
      <c r="C60" s="79" t="s">
        <v>149</v>
      </c>
      <c r="D60" s="121" t="s">
        <v>83</v>
      </c>
      <c r="E60" s="12" t="s">
        <v>4</v>
      </c>
      <c r="F60" s="12" t="s">
        <v>6</v>
      </c>
      <c r="G60" s="12" t="s">
        <v>131</v>
      </c>
      <c r="H60" s="122">
        <v>7</v>
      </c>
      <c r="I60" s="11"/>
      <c r="J60" s="123">
        <v>7</v>
      </c>
      <c r="K60" s="11"/>
      <c r="L60" s="11"/>
      <c r="M60" s="11"/>
      <c r="N60" s="123">
        <v>7</v>
      </c>
      <c r="O60" s="122">
        <v>7</v>
      </c>
      <c r="P60" s="123">
        <v>7</v>
      </c>
      <c r="Q60" s="12"/>
      <c r="R60" s="12"/>
      <c r="S60" s="12"/>
      <c r="T60" s="12"/>
      <c r="U60" s="12" t="s">
        <v>9</v>
      </c>
      <c r="V60" s="125">
        <v>2</v>
      </c>
      <c r="W60" s="72">
        <v>1</v>
      </c>
    </row>
    <row r="61" spans="1:24" s="9" customFormat="1" ht="12.75">
      <c r="A61" s="75">
        <v>9</v>
      </c>
      <c r="B61" s="12">
        <v>1</v>
      </c>
      <c r="C61" s="79" t="s">
        <v>150</v>
      </c>
      <c r="D61" s="126" t="s">
        <v>88</v>
      </c>
      <c r="E61" s="12" t="s">
        <v>4</v>
      </c>
      <c r="F61" s="12" t="s">
        <v>6</v>
      </c>
      <c r="G61" s="12" t="s">
        <v>131</v>
      </c>
      <c r="H61" s="127">
        <v>7</v>
      </c>
      <c r="I61" s="80"/>
      <c r="J61" s="145">
        <v>7</v>
      </c>
      <c r="K61" s="80"/>
      <c r="L61" s="80"/>
      <c r="M61" s="11"/>
      <c r="N61" s="127">
        <v>14</v>
      </c>
      <c r="O61" s="12">
        <v>7</v>
      </c>
      <c r="P61" s="12">
        <v>7</v>
      </c>
      <c r="Q61" s="12"/>
      <c r="R61" s="12"/>
      <c r="S61" s="127"/>
      <c r="T61" s="127"/>
      <c r="U61" s="12" t="s">
        <v>9</v>
      </c>
      <c r="V61" s="127">
        <v>2</v>
      </c>
      <c r="W61" s="92">
        <v>1</v>
      </c>
    </row>
    <row r="62" spans="1:24" s="9" customFormat="1" ht="12">
      <c r="A62" s="75">
        <v>9</v>
      </c>
      <c r="B62" s="12">
        <v>1</v>
      </c>
      <c r="C62" s="79" t="s">
        <v>151</v>
      </c>
      <c r="D62" s="126" t="s">
        <v>62</v>
      </c>
      <c r="E62" s="12" t="s">
        <v>4</v>
      </c>
      <c r="F62" s="12" t="s">
        <v>6</v>
      </c>
      <c r="G62" s="12" t="s">
        <v>131</v>
      </c>
      <c r="H62" s="122">
        <v>7</v>
      </c>
      <c r="I62" s="11"/>
      <c r="J62" s="127">
        <v>14</v>
      </c>
      <c r="K62" s="11"/>
      <c r="L62" s="11"/>
      <c r="M62" s="11"/>
      <c r="N62" s="127">
        <v>21</v>
      </c>
      <c r="O62" s="122">
        <v>7</v>
      </c>
      <c r="P62" s="127">
        <v>14</v>
      </c>
      <c r="Q62" s="12"/>
      <c r="R62" s="12"/>
      <c r="S62" s="12"/>
      <c r="T62" s="12"/>
      <c r="U62" s="12" t="s">
        <v>9</v>
      </c>
      <c r="V62" s="128">
        <v>3</v>
      </c>
      <c r="W62" s="72">
        <v>1</v>
      </c>
    </row>
    <row r="63" spans="1:24" s="9" customFormat="1" ht="12">
      <c r="A63" s="75">
        <v>9</v>
      </c>
      <c r="B63" s="12">
        <v>1</v>
      </c>
      <c r="C63" s="79" t="s">
        <v>152</v>
      </c>
      <c r="D63" s="126" t="s">
        <v>65</v>
      </c>
      <c r="E63" s="12" t="s">
        <v>4</v>
      </c>
      <c r="F63" s="12" t="s">
        <v>6</v>
      </c>
      <c r="G63" s="12" t="s">
        <v>131</v>
      </c>
      <c r="H63" s="122">
        <v>7</v>
      </c>
      <c r="I63" s="11"/>
      <c r="J63" s="127">
        <v>7</v>
      </c>
      <c r="K63" s="11"/>
      <c r="L63" s="11"/>
      <c r="M63" s="11"/>
      <c r="N63" s="127">
        <v>14</v>
      </c>
      <c r="O63" s="122">
        <v>7</v>
      </c>
      <c r="P63" s="127">
        <v>7</v>
      </c>
      <c r="Q63" s="12"/>
      <c r="R63" s="12"/>
      <c r="S63" s="12"/>
      <c r="T63" s="12"/>
      <c r="U63" s="12" t="s">
        <v>9</v>
      </c>
      <c r="V63" s="128">
        <v>2</v>
      </c>
      <c r="W63" s="72">
        <v>1</v>
      </c>
    </row>
    <row r="64" spans="1:24" s="9" customFormat="1" ht="12.75">
      <c r="A64" s="75">
        <v>9</v>
      </c>
      <c r="B64" s="12">
        <v>1</v>
      </c>
      <c r="C64" s="79" t="s">
        <v>153</v>
      </c>
      <c r="D64" s="146" t="s">
        <v>70</v>
      </c>
      <c r="E64" s="12" t="s">
        <v>4</v>
      </c>
      <c r="F64" s="12" t="s">
        <v>6</v>
      </c>
      <c r="G64" s="12" t="s">
        <v>131</v>
      </c>
      <c r="H64" s="145">
        <v>7</v>
      </c>
      <c r="I64" s="80"/>
      <c r="J64" s="145">
        <v>7</v>
      </c>
      <c r="K64" s="80"/>
      <c r="L64" s="80"/>
      <c r="M64" s="11"/>
      <c r="N64" s="145">
        <v>14</v>
      </c>
      <c r="O64" s="12">
        <v>7</v>
      </c>
      <c r="P64" s="12">
        <v>7</v>
      </c>
      <c r="Q64" s="12"/>
      <c r="R64" s="12"/>
      <c r="S64" s="145"/>
      <c r="T64" s="145"/>
      <c r="U64" s="12" t="s">
        <v>9</v>
      </c>
      <c r="V64" s="145">
        <v>2</v>
      </c>
      <c r="W64" s="93">
        <v>1</v>
      </c>
    </row>
    <row r="65" spans="1:25" s="9" customFormat="1" ht="12">
      <c r="A65" s="75">
        <v>9</v>
      </c>
      <c r="B65" s="12">
        <v>1</v>
      </c>
      <c r="C65" s="79" t="s">
        <v>154</v>
      </c>
      <c r="D65" s="126" t="s">
        <v>64</v>
      </c>
      <c r="E65" s="12" t="s">
        <v>4</v>
      </c>
      <c r="F65" s="12" t="s">
        <v>6</v>
      </c>
      <c r="G65" s="12" t="s">
        <v>131</v>
      </c>
      <c r="H65" s="122"/>
      <c r="I65" s="11"/>
      <c r="J65" s="127">
        <v>12</v>
      </c>
      <c r="K65" s="11"/>
      <c r="L65" s="11">
        <v>9</v>
      </c>
      <c r="M65" s="11"/>
      <c r="N65" s="127">
        <v>21</v>
      </c>
      <c r="O65" s="122"/>
      <c r="P65" s="127">
        <v>21</v>
      </c>
      <c r="Q65" s="12"/>
      <c r="R65" s="12"/>
      <c r="S65" s="12"/>
      <c r="T65" s="12"/>
      <c r="U65" s="12" t="s">
        <v>134</v>
      </c>
      <c r="V65" s="128">
        <v>3</v>
      </c>
      <c r="W65" s="72">
        <v>1</v>
      </c>
    </row>
    <row r="66" spans="1:25" s="9" customFormat="1" ht="12.75" thickBot="1">
      <c r="A66" s="176">
        <v>9</v>
      </c>
      <c r="B66" s="29">
        <v>1</v>
      </c>
      <c r="C66" s="154" t="s">
        <v>155</v>
      </c>
      <c r="D66" s="129" t="s">
        <v>81</v>
      </c>
      <c r="E66" s="29" t="s">
        <v>4</v>
      </c>
      <c r="F66" s="29" t="s">
        <v>6</v>
      </c>
      <c r="G66" s="29" t="s">
        <v>131</v>
      </c>
      <c r="H66" s="130">
        <v>14</v>
      </c>
      <c r="I66" s="97"/>
      <c r="J66" s="97"/>
      <c r="K66" s="97"/>
      <c r="L66" s="97"/>
      <c r="M66" s="97"/>
      <c r="N66" s="131">
        <v>14</v>
      </c>
      <c r="O66" s="130">
        <v>14</v>
      </c>
      <c r="P66" s="99"/>
      <c r="Q66" s="29"/>
      <c r="R66" s="29"/>
      <c r="S66" s="29"/>
      <c r="T66" s="29"/>
      <c r="U66" s="29" t="s">
        <v>9</v>
      </c>
      <c r="V66" s="132">
        <v>2</v>
      </c>
      <c r="W66" s="73">
        <v>1</v>
      </c>
    </row>
    <row r="67" spans="1:25" s="9" customFormat="1" ht="12">
      <c r="A67" s="16"/>
      <c r="B67" s="16"/>
      <c r="C67" s="15"/>
      <c r="D67" s="15"/>
      <c r="E67" s="16"/>
      <c r="F67" s="16"/>
      <c r="G67" s="16"/>
      <c r="H67" s="15"/>
      <c r="I67" s="15"/>
      <c r="J67" s="15"/>
      <c r="K67" s="15"/>
      <c r="L67" s="15"/>
      <c r="M67" s="15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5" s="9" customFormat="1" ht="12">
      <c r="A68" s="10"/>
      <c r="B68" s="10"/>
    </row>
    <row r="69" spans="1:25" s="9" customFormat="1" ht="12.75" thickBot="1">
      <c r="A69" s="10"/>
      <c r="B69" s="55"/>
      <c r="C69" s="56" t="s">
        <v>146</v>
      </c>
      <c r="D69" s="56"/>
      <c r="E69" s="55"/>
      <c r="F69" s="55"/>
      <c r="G69" s="55"/>
      <c r="H69" s="56"/>
      <c r="I69" s="56"/>
      <c r="J69" s="56"/>
      <c r="K69" s="56"/>
      <c r="L69" s="56"/>
      <c r="M69" s="56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1:25" s="9" customFormat="1" ht="12">
      <c r="A70" s="112">
        <v>25</v>
      </c>
      <c r="B70" s="28">
        <v>2</v>
      </c>
      <c r="C70" s="79" t="s">
        <v>165</v>
      </c>
      <c r="D70" s="126" t="s">
        <v>69</v>
      </c>
      <c r="E70" s="28" t="s">
        <v>4</v>
      </c>
      <c r="F70" s="28" t="s">
        <v>6</v>
      </c>
      <c r="G70" s="54" t="s">
        <v>131</v>
      </c>
      <c r="H70" s="122">
        <v>14</v>
      </c>
      <c r="I70" s="133"/>
      <c r="J70" s="133">
        <v>7</v>
      </c>
      <c r="K70" s="133"/>
      <c r="L70" s="133"/>
      <c r="M70" s="8"/>
      <c r="N70" s="128">
        <v>21</v>
      </c>
      <c r="O70" s="28"/>
      <c r="P70" s="54"/>
      <c r="Q70" s="122">
        <v>14</v>
      </c>
      <c r="R70" s="133">
        <v>7</v>
      </c>
      <c r="S70" s="28"/>
      <c r="T70" s="28"/>
      <c r="U70" s="28" t="s">
        <v>9</v>
      </c>
      <c r="V70" s="128">
        <v>3</v>
      </c>
      <c r="W70" s="74">
        <v>1</v>
      </c>
    </row>
    <row r="71" spans="1:25" s="9" customFormat="1" ht="12">
      <c r="A71" s="183">
        <v>25</v>
      </c>
      <c r="B71" s="12">
        <v>2</v>
      </c>
      <c r="C71" s="79" t="s">
        <v>166</v>
      </c>
      <c r="D71" s="126" t="s">
        <v>78</v>
      </c>
      <c r="E71" s="12" t="s">
        <v>4</v>
      </c>
      <c r="F71" s="28" t="s">
        <v>6</v>
      </c>
      <c r="G71" s="12" t="s">
        <v>131</v>
      </c>
      <c r="H71" s="122">
        <v>7</v>
      </c>
      <c r="I71" s="80"/>
      <c r="J71" s="80"/>
      <c r="K71" s="80">
        <v>14</v>
      </c>
      <c r="L71" s="80"/>
      <c r="M71" s="11"/>
      <c r="N71" s="128">
        <v>21</v>
      </c>
      <c r="O71" s="12"/>
      <c r="P71" s="12"/>
      <c r="Q71" s="122">
        <v>7</v>
      </c>
      <c r="R71" s="80">
        <v>14</v>
      </c>
      <c r="S71" s="12"/>
      <c r="T71" s="12"/>
      <c r="U71" s="12" t="s">
        <v>9</v>
      </c>
      <c r="V71" s="128">
        <v>3</v>
      </c>
      <c r="W71" s="72">
        <v>1</v>
      </c>
    </row>
    <row r="72" spans="1:25" s="9" customFormat="1" ht="12">
      <c r="A72" s="75">
        <v>25</v>
      </c>
      <c r="B72" s="12">
        <v>2</v>
      </c>
      <c r="C72" s="79" t="s">
        <v>167</v>
      </c>
      <c r="D72" s="140" t="s">
        <v>75</v>
      </c>
      <c r="E72" s="12" t="s">
        <v>4</v>
      </c>
      <c r="F72" s="28" t="s">
        <v>6</v>
      </c>
      <c r="G72" s="12" t="s">
        <v>131</v>
      </c>
      <c r="H72" s="122">
        <v>7</v>
      </c>
      <c r="I72" s="80"/>
      <c r="J72" s="127">
        <v>7</v>
      </c>
      <c r="K72" s="80"/>
      <c r="L72" s="80"/>
      <c r="M72" s="11"/>
      <c r="N72" s="135">
        <v>14</v>
      </c>
      <c r="O72" s="12"/>
      <c r="P72" s="12"/>
      <c r="Q72" s="122">
        <v>7</v>
      </c>
      <c r="R72" s="127">
        <v>7</v>
      </c>
      <c r="S72" s="12"/>
      <c r="T72" s="12"/>
      <c r="U72" s="12" t="s">
        <v>9</v>
      </c>
      <c r="V72" s="128">
        <v>2</v>
      </c>
      <c r="W72" s="72">
        <v>1</v>
      </c>
    </row>
    <row r="73" spans="1:25" s="9" customFormat="1" ht="12">
      <c r="A73" s="75">
        <v>25</v>
      </c>
      <c r="B73" s="12">
        <v>2</v>
      </c>
      <c r="C73" s="185" t="s">
        <v>168</v>
      </c>
      <c r="D73" s="186" t="s">
        <v>87</v>
      </c>
      <c r="E73" s="71" t="s">
        <v>4</v>
      </c>
      <c r="F73" s="28" t="s">
        <v>6</v>
      </c>
      <c r="G73" s="12" t="s">
        <v>131</v>
      </c>
      <c r="H73" s="122">
        <v>14</v>
      </c>
      <c r="I73" s="80"/>
      <c r="J73" s="127">
        <v>14</v>
      </c>
      <c r="K73" s="80"/>
      <c r="L73" s="80"/>
      <c r="M73" s="11"/>
      <c r="N73" s="128">
        <v>28</v>
      </c>
      <c r="O73" s="12"/>
      <c r="P73" s="12"/>
      <c r="Q73" s="122">
        <v>14</v>
      </c>
      <c r="R73" s="127">
        <v>14</v>
      </c>
      <c r="S73" s="12"/>
      <c r="T73" s="12"/>
      <c r="U73" s="12" t="s">
        <v>9</v>
      </c>
      <c r="V73" s="128">
        <v>4</v>
      </c>
      <c r="W73" s="72">
        <v>1.5</v>
      </c>
    </row>
    <row r="74" spans="1:25" s="9" customFormat="1" ht="12">
      <c r="A74" s="75">
        <v>25</v>
      </c>
      <c r="B74" s="12">
        <v>2</v>
      </c>
      <c r="C74" s="79" t="s">
        <v>169</v>
      </c>
      <c r="D74" s="134" t="s">
        <v>63</v>
      </c>
      <c r="E74" s="12" t="s">
        <v>4</v>
      </c>
      <c r="F74" s="28" t="s">
        <v>6</v>
      </c>
      <c r="G74" s="12" t="s">
        <v>131</v>
      </c>
      <c r="H74" s="136">
        <v>14</v>
      </c>
      <c r="I74" s="133"/>
      <c r="J74" s="137">
        <v>14</v>
      </c>
      <c r="K74" s="133"/>
      <c r="L74" s="133"/>
      <c r="M74" s="11"/>
      <c r="N74" s="138">
        <v>28</v>
      </c>
      <c r="O74" s="11"/>
      <c r="P74" s="12"/>
      <c r="Q74" s="136">
        <v>14</v>
      </c>
      <c r="R74" s="137">
        <v>14</v>
      </c>
      <c r="S74" s="12"/>
      <c r="T74" s="12"/>
      <c r="U74" s="12" t="s">
        <v>9</v>
      </c>
      <c r="V74" s="138">
        <v>4</v>
      </c>
      <c r="W74" s="72">
        <v>1.5</v>
      </c>
      <c r="X74" s="161"/>
      <c r="Y74" s="16"/>
    </row>
    <row r="75" spans="1:25" s="9" customFormat="1" ht="12">
      <c r="A75" s="75">
        <v>25</v>
      </c>
      <c r="B75" s="12">
        <v>2</v>
      </c>
      <c r="C75" s="79" t="s">
        <v>170</v>
      </c>
      <c r="D75" s="126" t="s">
        <v>73</v>
      </c>
      <c r="E75" s="12" t="s">
        <v>4</v>
      </c>
      <c r="F75" s="12" t="s">
        <v>6</v>
      </c>
      <c r="G75" s="12" t="s">
        <v>131</v>
      </c>
      <c r="H75" s="122">
        <v>7</v>
      </c>
      <c r="I75" s="172"/>
      <c r="J75" s="127">
        <v>2</v>
      </c>
      <c r="K75" s="172"/>
      <c r="L75" s="172">
        <v>5</v>
      </c>
      <c r="M75" s="11"/>
      <c r="N75" s="128">
        <v>14</v>
      </c>
      <c r="O75" s="11"/>
      <c r="P75" s="12"/>
      <c r="Q75" s="122">
        <v>7</v>
      </c>
      <c r="R75" s="127">
        <v>7</v>
      </c>
      <c r="S75" s="12"/>
      <c r="T75" s="12"/>
      <c r="U75" s="12" t="s">
        <v>9</v>
      </c>
      <c r="V75" s="128">
        <v>2</v>
      </c>
      <c r="W75" s="72">
        <v>1</v>
      </c>
      <c r="X75" s="16"/>
      <c r="Y75" s="16"/>
    </row>
    <row r="76" spans="1:25" s="9" customFormat="1" ht="12.75" thickBot="1">
      <c r="A76" s="113">
        <v>25</v>
      </c>
      <c r="B76" s="55">
        <v>2</v>
      </c>
      <c r="C76" s="108" t="s">
        <v>171</v>
      </c>
      <c r="D76" s="129" t="s">
        <v>130</v>
      </c>
      <c r="E76" s="29" t="s">
        <v>4</v>
      </c>
      <c r="F76" s="29" t="s">
        <v>6</v>
      </c>
      <c r="G76" s="29" t="s">
        <v>131</v>
      </c>
      <c r="H76" s="131">
        <v>7</v>
      </c>
      <c r="I76" s="99"/>
      <c r="J76" s="131"/>
      <c r="K76" s="99"/>
      <c r="L76" s="99"/>
      <c r="M76" s="97"/>
      <c r="N76" s="131">
        <v>7</v>
      </c>
      <c r="O76" s="29"/>
      <c r="P76" s="29"/>
      <c r="Q76" s="29">
        <v>7</v>
      </c>
      <c r="R76" s="29"/>
      <c r="S76" s="131"/>
      <c r="T76" s="131"/>
      <c r="U76" s="29" t="s">
        <v>9</v>
      </c>
      <c r="V76" s="131">
        <v>1</v>
      </c>
      <c r="W76" s="98">
        <v>0.5</v>
      </c>
      <c r="X76" s="16"/>
      <c r="Y76" s="16"/>
    </row>
    <row r="77" spans="1:25" s="9" customFormat="1" ht="12">
      <c r="A77" s="10"/>
      <c r="B77" s="10"/>
      <c r="E77" s="10"/>
      <c r="F77" s="10"/>
      <c r="G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5" s="9" customFormat="1" ht="12.75" thickBot="1">
      <c r="A78" s="16"/>
      <c r="B78" s="16"/>
      <c r="C78" s="56" t="s">
        <v>157</v>
      </c>
      <c r="D78" s="56"/>
      <c r="E78" s="55"/>
      <c r="F78" s="55"/>
      <c r="G78" s="55"/>
      <c r="H78" s="56"/>
      <c r="I78" s="56"/>
      <c r="J78" s="56"/>
      <c r="K78" s="56"/>
      <c r="L78" s="56"/>
      <c r="M78" s="56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1:25" s="9" customFormat="1" ht="12.75">
      <c r="A79" s="112">
        <v>27</v>
      </c>
      <c r="B79" s="54">
        <v>3</v>
      </c>
      <c r="C79" s="139" t="s">
        <v>172</v>
      </c>
      <c r="D79" s="140" t="s">
        <v>60</v>
      </c>
      <c r="E79" s="94" t="s">
        <v>4</v>
      </c>
      <c r="F79" s="94" t="s">
        <v>6</v>
      </c>
      <c r="G79" s="94" t="s">
        <v>131</v>
      </c>
      <c r="H79" s="141">
        <v>7</v>
      </c>
      <c r="I79" s="142"/>
      <c r="J79" s="143">
        <v>14</v>
      </c>
      <c r="K79" s="142"/>
      <c r="L79" s="142"/>
      <c r="M79" s="95"/>
      <c r="N79" s="143">
        <v>21</v>
      </c>
      <c r="O79" s="96"/>
      <c r="P79" s="94"/>
      <c r="Q79" s="94"/>
      <c r="R79" s="94"/>
      <c r="S79" s="141">
        <v>7</v>
      </c>
      <c r="T79" s="143">
        <v>14</v>
      </c>
      <c r="U79" s="94" t="s">
        <v>9</v>
      </c>
      <c r="V79" s="144">
        <v>3</v>
      </c>
      <c r="W79" s="74">
        <v>1</v>
      </c>
    </row>
    <row r="80" spans="1:25" s="9" customFormat="1" ht="12.75">
      <c r="A80" s="75">
        <v>27</v>
      </c>
      <c r="B80" s="12">
        <v>3</v>
      </c>
      <c r="C80" s="80" t="s">
        <v>173</v>
      </c>
      <c r="D80" s="126" t="s">
        <v>61</v>
      </c>
      <c r="E80" s="12" t="s">
        <v>4</v>
      </c>
      <c r="F80" s="12" t="s">
        <v>6</v>
      </c>
      <c r="G80" s="12" t="s">
        <v>131</v>
      </c>
      <c r="H80" s="127">
        <v>14</v>
      </c>
      <c r="I80" s="80"/>
      <c r="J80" s="145">
        <v>7</v>
      </c>
      <c r="K80" s="80"/>
      <c r="L80" s="80"/>
      <c r="M80" s="11"/>
      <c r="N80" s="127">
        <v>21</v>
      </c>
      <c r="O80" s="12"/>
      <c r="P80" s="12"/>
      <c r="Q80" s="12"/>
      <c r="R80" s="12"/>
      <c r="S80" s="127">
        <v>14</v>
      </c>
      <c r="T80" s="127">
        <v>7</v>
      </c>
      <c r="U80" s="12" t="s">
        <v>9</v>
      </c>
      <c r="V80" s="127">
        <v>3</v>
      </c>
      <c r="W80" s="92">
        <v>1</v>
      </c>
    </row>
    <row r="81" spans="1:25" s="9" customFormat="1" ht="12.75">
      <c r="A81" s="75">
        <v>27</v>
      </c>
      <c r="B81" s="51">
        <v>3</v>
      </c>
      <c r="C81" s="80" t="s">
        <v>174</v>
      </c>
      <c r="D81" s="146" t="s">
        <v>79</v>
      </c>
      <c r="E81" s="12" t="s">
        <v>4</v>
      </c>
      <c r="F81" s="12" t="s">
        <v>6</v>
      </c>
      <c r="G81" s="12" t="s">
        <v>131</v>
      </c>
      <c r="H81" s="145">
        <v>7</v>
      </c>
      <c r="I81" s="80"/>
      <c r="J81" s="145">
        <v>7</v>
      </c>
      <c r="K81" s="80"/>
      <c r="L81" s="80"/>
      <c r="M81" s="11"/>
      <c r="N81" s="145">
        <v>14</v>
      </c>
      <c r="O81" s="12"/>
      <c r="P81" s="12"/>
      <c r="Q81" s="12"/>
      <c r="R81" s="12"/>
      <c r="S81" s="145">
        <v>7</v>
      </c>
      <c r="T81" s="145">
        <v>7</v>
      </c>
      <c r="U81" s="12" t="s">
        <v>9</v>
      </c>
      <c r="V81" s="145">
        <v>3</v>
      </c>
      <c r="W81" s="93">
        <v>1</v>
      </c>
    </row>
    <row r="82" spans="1:25" s="9" customFormat="1" ht="12">
      <c r="A82" s="75">
        <v>27</v>
      </c>
      <c r="B82" s="12">
        <v>3</v>
      </c>
      <c r="C82" s="80" t="s">
        <v>175</v>
      </c>
      <c r="D82" s="126" t="s">
        <v>71</v>
      </c>
      <c r="E82" s="12" t="s">
        <v>4</v>
      </c>
      <c r="F82" s="12" t="s">
        <v>6</v>
      </c>
      <c r="G82" s="12" t="s">
        <v>131</v>
      </c>
      <c r="H82" s="127">
        <v>7</v>
      </c>
      <c r="I82" s="80"/>
      <c r="J82" s="127">
        <v>7</v>
      </c>
      <c r="K82" s="80"/>
      <c r="L82" s="80"/>
      <c r="M82" s="11"/>
      <c r="N82" s="127">
        <v>14</v>
      </c>
      <c r="O82" s="12"/>
      <c r="P82" s="12"/>
      <c r="Q82" s="12"/>
      <c r="R82" s="12"/>
      <c r="S82" s="127">
        <v>7</v>
      </c>
      <c r="T82" s="127">
        <v>7</v>
      </c>
      <c r="U82" s="12" t="s">
        <v>9</v>
      </c>
      <c r="V82" s="127">
        <v>3</v>
      </c>
      <c r="W82" s="93">
        <v>1</v>
      </c>
    </row>
    <row r="83" spans="1:25" s="9" customFormat="1" ht="12">
      <c r="A83" s="75">
        <v>27</v>
      </c>
      <c r="B83" s="12">
        <v>3</v>
      </c>
      <c r="C83" s="80" t="s">
        <v>176</v>
      </c>
      <c r="D83" s="126" t="s">
        <v>89</v>
      </c>
      <c r="E83" s="12" t="s">
        <v>4</v>
      </c>
      <c r="F83" s="12" t="s">
        <v>6</v>
      </c>
      <c r="G83" s="12" t="s">
        <v>131</v>
      </c>
      <c r="H83" s="127">
        <v>7</v>
      </c>
      <c r="I83" s="80"/>
      <c r="J83" s="127">
        <v>7</v>
      </c>
      <c r="K83" s="80"/>
      <c r="L83" s="80"/>
      <c r="M83" s="11"/>
      <c r="N83" s="127">
        <v>14</v>
      </c>
      <c r="O83" s="12"/>
      <c r="P83" s="12"/>
      <c r="Q83" s="12"/>
      <c r="R83" s="12"/>
      <c r="S83" s="127">
        <v>7</v>
      </c>
      <c r="T83" s="127">
        <v>7</v>
      </c>
      <c r="U83" s="12" t="s">
        <v>9</v>
      </c>
      <c r="V83" s="127">
        <v>2</v>
      </c>
      <c r="W83" s="93">
        <v>1</v>
      </c>
    </row>
    <row r="84" spans="1:25" s="9" customFormat="1" ht="12">
      <c r="A84" s="75">
        <v>27</v>
      </c>
      <c r="B84" s="12">
        <v>3</v>
      </c>
      <c r="C84" s="80" t="s">
        <v>177</v>
      </c>
      <c r="D84" s="126" t="s">
        <v>72</v>
      </c>
      <c r="E84" s="12" t="s">
        <v>4</v>
      </c>
      <c r="F84" s="12" t="s">
        <v>6</v>
      </c>
      <c r="G84" s="12" t="s">
        <v>131</v>
      </c>
      <c r="H84" s="127">
        <v>7</v>
      </c>
      <c r="I84" s="80"/>
      <c r="J84" s="127">
        <v>7</v>
      </c>
      <c r="K84" s="80"/>
      <c r="L84" s="80"/>
      <c r="M84" s="11"/>
      <c r="N84" s="127">
        <v>14</v>
      </c>
      <c r="O84" s="12"/>
      <c r="P84" s="12"/>
      <c r="Q84" s="12"/>
      <c r="R84" s="12"/>
      <c r="S84" s="127">
        <v>7</v>
      </c>
      <c r="T84" s="127">
        <v>7</v>
      </c>
      <c r="U84" s="12" t="s">
        <v>9</v>
      </c>
      <c r="V84" s="127">
        <v>2</v>
      </c>
      <c r="W84" s="93">
        <v>1</v>
      </c>
    </row>
    <row r="85" spans="1:25" s="9" customFormat="1" ht="12">
      <c r="A85" s="75">
        <v>27</v>
      </c>
      <c r="B85" s="12">
        <v>3</v>
      </c>
      <c r="C85" s="80" t="s">
        <v>178</v>
      </c>
      <c r="D85" s="126" t="s">
        <v>74</v>
      </c>
      <c r="E85" s="12" t="s">
        <v>4</v>
      </c>
      <c r="F85" s="12" t="s">
        <v>6</v>
      </c>
      <c r="G85" s="12" t="s">
        <v>131</v>
      </c>
      <c r="H85" s="127">
        <v>14</v>
      </c>
      <c r="I85" s="80"/>
      <c r="J85" s="80"/>
      <c r="K85" s="80"/>
      <c r="L85" s="80"/>
      <c r="M85" s="11"/>
      <c r="N85" s="127">
        <v>14</v>
      </c>
      <c r="O85" s="12"/>
      <c r="P85" s="12"/>
      <c r="Q85" s="12"/>
      <c r="R85" s="12"/>
      <c r="S85" s="127">
        <v>14</v>
      </c>
      <c r="T85" s="127"/>
      <c r="U85" s="12" t="s">
        <v>9</v>
      </c>
      <c r="V85" s="127">
        <v>3</v>
      </c>
      <c r="W85" s="93">
        <v>1</v>
      </c>
    </row>
    <row r="86" spans="1:25" s="9" customFormat="1" ht="12.75" thickBot="1">
      <c r="A86" s="176">
        <v>27</v>
      </c>
      <c r="B86" s="29">
        <v>3</v>
      </c>
      <c r="C86" s="99" t="s">
        <v>179</v>
      </c>
      <c r="D86" s="129" t="s">
        <v>80</v>
      </c>
      <c r="E86" s="29" t="s">
        <v>4</v>
      </c>
      <c r="F86" s="29" t="s">
        <v>6</v>
      </c>
      <c r="G86" s="29" t="s">
        <v>131</v>
      </c>
      <c r="H86" s="131"/>
      <c r="I86" s="99"/>
      <c r="J86" s="99"/>
      <c r="K86" s="99"/>
      <c r="L86" s="99">
        <v>21</v>
      </c>
      <c r="M86" s="97"/>
      <c r="N86" s="99">
        <v>21</v>
      </c>
      <c r="O86" s="29"/>
      <c r="P86" s="29"/>
      <c r="Q86" s="29"/>
      <c r="R86" s="29"/>
      <c r="S86" s="99"/>
      <c r="T86" s="131">
        <v>21</v>
      </c>
      <c r="U86" s="29" t="s">
        <v>134</v>
      </c>
      <c r="V86" s="131">
        <v>4</v>
      </c>
      <c r="W86" s="98">
        <v>1</v>
      </c>
    </row>
    <row r="87" spans="1:25" s="9" customFormat="1" ht="12">
      <c r="A87" s="16"/>
      <c r="B87" s="16"/>
      <c r="C87" s="175"/>
    </row>
    <row r="88" spans="1:25" s="9" customFormat="1" ht="12">
      <c r="A88" s="16"/>
      <c r="B88" s="16"/>
      <c r="C88" s="175"/>
    </row>
    <row r="89" spans="1:25" s="9" customFormat="1" ht="12">
      <c r="A89" s="16"/>
      <c r="B89" s="16"/>
      <c r="C89" s="175"/>
    </row>
    <row r="90" spans="1:25" s="9" customFormat="1" ht="12">
      <c r="A90" s="16"/>
      <c r="B90" s="16"/>
      <c r="C90" s="15"/>
      <c r="D90" s="15"/>
      <c r="E90" s="16"/>
      <c r="F90" s="16"/>
      <c r="G90" s="16"/>
      <c r="H90" s="15"/>
      <c r="I90" s="15"/>
      <c r="J90" s="15"/>
      <c r="K90" s="15"/>
      <c r="L90" s="15"/>
      <c r="M90" s="15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5" s="9" customFormat="1" ht="12">
      <c r="A91" s="16"/>
      <c r="B91" s="16"/>
      <c r="C91" s="15"/>
      <c r="D91" s="15"/>
      <c r="E91" s="16"/>
      <c r="F91" s="16"/>
      <c r="G91" s="16"/>
      <c r="H91" s="15"/>
      <c r="I91" s="15"/>
      <c r="J91" s="15"/>
      <c r="K91" s="15"/>
      <c r="L91" s="15"/>
      <c r="M91" s="15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5" s="9" customFormat="1" ht="12">
      <c r="A92" s="10"/>
      <c r="B92" s="10"/>
      <c r="E92" s="10"/>
      <c r="F92" s="10"/>
      <c r="G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5">
      <c r="A93" s="2" t="s">
        <v>50</v>
      </c>
      <c r="C93" s="14"/>
      <c r="D93" s="9"/>
      <c r="E93" s="10"/>
      <c r="F93" s="10"/>
      <c r="G93" s="10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9"/>
      <c r="Y93" s="9"/>
    </row>
    <row r="94" spans="1:25">
      <c r="B94" s="17"/>
      <c r="C94" s="15"/>
      <c r="D94" s="15"/>
      <c r="E94" s="16"/>
      <c r="F94" s="16"/>
      <c r="G94" s="16"/>
      <c r="H94" s="15"/>
      <c r="I94" s="15"/>
      <c r="J94" s="15"/>
      <c r="K94" s="15"/>
      <c r="L94" s="15"/>
      <c r="M94" s="15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9"/>
      <c r="Y94" s="9"/>
    </row>
    <row r="95" spans="1:25">
      <c r="B95" s="17"/>
      <c r="C95" s="15"/>
      <c r="D95" s="15"/>
      <c r="E95" s="16"/>
      <c r="F95" s="16"/>
      <c r="G95" s="16"/>
      <c r="H95" s="15"/>
      <c r="I95" s="15"/>
      <c r="J95" s="15"/>
      <c r="K95" s="15"/>
      <c r="L95" s="15"/>
      <c r="M95" s="15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9"/>
      <c r="Y95" s="9"/>
    </row>
    <row r="96" spans="1:25">
      <c r="C96" s="15"/>
      <c r="D96" s="15"/>
      <c r="E96" s="16"/>
      <c r="F96" s="16"/>
      <c r="G96" s="16"/>
      <c r="H96" s="15"/>
      <c r="I96" s="15"/>
      <c r="J96" s="15"/>
      <c r="K96" s="15"/>
      <c r="L96" s="15"/>
      <c r="M96" s="15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9"/>
      <c r="Y96" s="9"/>
    </row>
    <row r="97" spans="3:25">
      <c r="C97" s="9"/>
      <c r="D97" s="9"/>
      <c r="E97" s="10"/>
      <c r="F97" s="10"/>
      <c r="G97" s="10"/>
      <c r="H97" s="9"/>
      <c r="I97" s="9"/>
      <c r="J97" s="9"/>
      <c r="K97" s="9"/>
      <c r="L97" s="9"/>
      <c r="M97" s="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9"/>
      <c r="Y97" s="9"/>
    </row>
    <row r="98" spans="3:25">
      <c r="D98" s="49" t="s">
        <v>49</v>
      </c>
      <c r="E98" s="81" t="s">
        <v>42</v>
      </c>
      <c r="F98" s="81"/>
      <c r="G98" s="81"/>
      <c r="H98" s="82"/>
      <c r="I98" s="83"/>
      <c r="J98" s="84" t="s">
        <v>10</v>
      </c>
      <c r="K98" s="81"/>
      <c r="L98" s="18"/>
      <c r="M98" s="81"/>
      <c r="N98" s="85"/>
      <c r="O98" s="86" t="s">
        <v>43</v>
      </c>
      <c r="P98" s="82"/>
      <c r="Q98" s="78"/>
      <c r="R98" s="78"/>
      <c r="S98" s="78"/>
      <c r="T98" s="78"/>
      <c r="U98" s="78"/>
      <c r="V98" s="83"/>
    </row>
    <row r="99" spans="3:25" ht="15.75">
      <c r="D99" s="45"/>
      <c r="E99" s="87" t="s">
        <v>18</v>
      </c>
      <c r="F99" s="25" t="s">
        <v>0</v>
      </c>
      <c r="G99" s="24" t="s">
        <v>1</v>
      </c>
      <c r="H99" s="24" t="s">
        <v>25</v>
      </c>
      <c r="I99" s="83"/>
      <c r="J99" s="88" t="s">
        <v>18</v>
      </c>
      <c r="K99" s="27" t="s">
        <v>19</v>
      </c>
      <c r="L99" s="23" t="s">
        <v>20</v>
      </c>
      <c r="M99" s="27" t="s">
        <v>29</v>
      </c>
      <c r="N99" s="27" t="s">
        <v>51</v>
      </c>
      <c r="O99" s="89" t="s">
        <v>11</v>
      </c>
      <c r="P99" s="90"/>
      <c r="Q99" s="78"/>
      <c r="R99" s="78"/>
      <c r="S99" s="78"/>
      <c r="T99" s="78"/>
      <c r="U99" s="78"/>
      <c r="V99" s="83"/>
    </row>
    <row r="100" spans="3:25">
      <c r="D100" s="50">
        <v>1</v>
      </c>
      <c r="E100" s="20">
        <f>SUM(F100:G100)</f>
        <v>233</v>
      </c>
      <c r="F100" s="20">
        <f>SUM(O18,O21:O26)</f>
        <v>91</v>
      </c>
      <c r="G100" s="20">
        <f>SUM(P18,P21:P26)</f>
        <v>142</v>
      </c>
      <c r="H100" s="21">
        <v>0</v>
      </c>
      <c r="I100" s="83"/>
      <c r="J100" s="21">
        <f>SUM(K100:L100)</f>
        <v>30</v>
      </c>
      <c r="K100" s="21">
        <f>SUM(V22:V24,V27:V28)</f>
        <v>13</v>
      </c>
      <c r="L100" s="21">
        <f>SUM(V18,V21,V25:V26)</f>
        <v>17</v>
      </c>
      <c r="M100" s="21">
        <v>2</v>
      </c>
      <c r="N100" s="20">
        <v>24</v>
      </c>
      <c r="O100" s="4">
        <v>12</v>
      </c>
      <c r="P100" s="22"/>
      <c r="Q100" s="78"/>
      <c r="R100" s="78"/>
      <c r="S100" s="78"/>
      <c r="T100" s="78"/>
      <c r="U100" s="78"/>
      <c r="V100" s="83"/>
    </row>
    <row r="101" spans="3:25">
      <c r="D101" s="13">
        <v>2</v>
      </c>
      <c r="E101" s="20">
        <f>SUM(N30,N33:N43)</f>
        <v>224</v>
      </c>
      <c r="F101" s="20">
        <f>SUM(Q30:Q43)</f>
        <v>111</v>
      </c>
      <c r="G101" s="20">
        <f>SUM(R32:R43)</f>
        <v>113</v>
      </c>
      <c r="H101" s="21">
        <v>0</v>
      </c>
      <c r="I101" s="83"/>
      <c r="J101" s="21">
        <f>SUM(K101:L101)</f>
        <v>30</v>
      </c>
      <c r="K101" s="21">
        <f>SUM(V35:V40,V42)</f>
        <v>14</v>
      </c>
      <c r="L101" s="21">
        <f>SUM(V30,V33:V34,V41,V43)</f>
        <v>16</v>
      </c>
      <c r="M101" s="21">
        <v>3</v>
      </c>
      <c r="N101" s="20">
        <f>SUM(V37:V40,V42:V43)</f>
        <v>21</v>
      </c>
      <c r="O101" s="193">
        <v>12.5</v>
      </c>
      <c r="P101" s="22"/>
      <c r="Q101" s="78"/>
      <c r="R101" s="78"/>
      <c r="S101" s="78"/>
      <c r="T101" s="78"/>
      <c r="U101" s="78"/>
      <c r="V101" s="83"/>
    </row>
    <row r="102" spans="3:25">
      <c r="D102" s="50">
        <v>3</v>
      </c>
      <c r="E102" s="20">
        <f>SUM(N46:N48)</f>
        <v>70</v>
      </c>
      <c r="F102" s="20">
        <f>SUM(S46:S48)</f>
        <v>28</v>
      </c>
      <c r="G102" s="20">
        <f>SUM(T46:T48)</f>
        <v>42</v>
      </c>
      <c r="H102" s="21">
        <v>0</v>
      </c>
      <c r="I102" s="83"/>
      <c r="J102" s="21">
        <f>SUM(K102:L102)</f>
        <v>30</v>
      </c>
      <c r="K102" s="21">
        <v>0</v>
      </c>
      <c r="L102" s="21">
        <f>SUM(V46:V48)</f>
        <v>30</v>
      </c>
      <c r="M102" s="21">
        <v>0</v>
      </c>
      <c r="N102" s="20">
        <f>SUM(V47)</f>
        <v>8</v>
      </c>
      <c r="O102" s="4">
        <f>SUM(W46:W48)</f>
        <v>7</v>
      </c>
      <c r="P102" s="22"/>
      <c r="Q102" s="78"/>
      <c r="R102" s="78"/>
      <c r="S102" s="119"/>
      <c r="T102" s="78"/>
      <c r="U102" s="78"/>
      <c r="V102" s="83"/>
    </row>
    <row r="103" spans="3:25">
      <c r="D103" s="44" t="s">
        <v>17</v>
      </c>
      <c r="E103" s="20">
        <f>SUM(E100:E102)</f>
        <v>527</v>
      </c>
      <c r="F103" s="20">
        <f>SUM(F100:F102)</f>
        <v>230</v>
      </c>
      <c r="G103" s="20">
        <f>SUM(G100:G102)</f>
        <v>297</v>
      </c>
      <c r="H103" s="157">
        <f t="shared" ref="H103" si="0">SUM(H100:H102)</f>
        <v>0</v>
      </c>
      <c r="I103" s="83"/>
      <c r="J103" s="20">
        <f>SUM(J100:J102)</f>
        <v>90</v>
      </c>
      <c r="K103" s="20">
        <f t="shared" ref="K103:N103" si="1">SUM(K100:K102)</f>
        <v>27</v>
      </c>
      <c r="L103" s="20">
        <f t="shared" si="1"/>
        <v>63</v>
      </c>
      <c r="M103" s="20">
        <f t="shared" si="1"/>
        <v>5</v>
      </c>
      <c r="N103" s="20">
        <f t="shared" si="1"/>
        <v>53</v>
      </c>
      <c r="O103" s="4">
        <f>SUM(O100:O102)</f>
        <v>31.5</v>
      </c>
      <c r="P103" s="22"/>
      <c r="Q103" s="78"/>
      <c r="R103" s="78"/>
      <c r="S103" s="78"/>
      <c r="T103" s="78"/>
      <c r="U103" s="78"/>
      <c r="V103" s="83"/>
    </row>
    <row r="104" spans="3:25">
      <c r="J104" s="9">
        <v>100</v>
      </c>
      <c r="K104" s="162">
        <f>(K103/J103)*100</f>
        <v>30</v>
      </c>
      <c r="L104" s="162">
        <f>(L103/J103)*100</f>
        <v>70</v>
      </c>
      <c r="M104" s="162"/>
      <c r="N104" s="163">
        <f>(N103/J103)*100</f>
        <v>58.888888888888893</v>
      </c>
      <c r="O104" s="162">
        <f>(O103/J103)*100</f>
        <v>35</v>
      </c>
      <c r="P104"/>
      <c r="Q104"/>
      <c r="R104"/>
      <c r="S104"/>
      <c r="T104"/>
    </row>
  </sheetData>
  <mergeCells count="2">
    <mergeCell ref="V14:V16"/>
    <mergeCell ref="W14:W16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Wagner</dc:creator>
  <cp:lastModifiedBy>MWK</cp:lastModifiedBy>
  <cp:lastPrinted>2019-06-14T07:53:29Z</cp:lastPrinted>
  <dcterms:created xsi:type="dcterms:W3CDTF">2019-03-11T08:56:07Z</dcterms:created>
  <dcterms:modified xsi:type="dcterms:W3CDTF">2019-10-10T15:08:34Z</dcterms:modified>
</cp:coreProperties>
</file>