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Arkusz1!$A$17:$AM$45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0" i="1"/>
  <c r="O149"/>
  <c r="O148"/>
  <c r="O147"/>
  <c r="O146"/>
  <c r="O145"/>
  <c r="O144"/>
  <c r="N150"/>
  <c r="L150"/>
  <c r="K150"/>
  <c r="G150"/>
  <c r="F150"/>
  <c r="N149"/>
  <c r="L149"/>
  <c r="K149"/>
  <c r="G149"/>
  <c r="F149"/>
  <c r="N148"/>
  <c r="L148"/>
  <c r="K148"/>
  <c r="G148"/>
  <c r="F148"/>
  <c r="O151" l="1"/>
  <c r="M79"/>
  <c r="M58"/>
  <c r="M38"/>
  <c r="N147"/>
  <c r="N146"/>
  <c r="N145"/>
  <c r="N144"/>
  <c r="L146" l="1"/>
  <c r="K146"/>
  <c r="G146"/>
  <c r="F146"/>
  <c r="K147"/>
  <c r="L147"/>
  <c r="L145"/>
  <c r="K145"/>
  <c r="L144"/>
  <c r="K144"/>
  <c r="G147"/>
  <c r="F147"/>
  <c r="F145"/>
  <c r="G145"/>
  <c r="F144"/>
  <c r="G144"/>
  <c r="J150" l="1"/>
  <c r="J144"/>
  <c r="J149"/>
  <c r="J148"/>
  <c r="J147"/>
  <c r="J146"/>
  <c r="J145"/>
  <c r="E144"/>
  <c r="E145"/>
  <c r="E146"/>
  <c r="E147"/>
  <c r="E148"/>
  <c r="E149"/>
  <c r="E150"/>
  <c r="N151"/>
  <c r="H151" l="1"/>
  <c r="F151"/>
  <c r="G151"/>
  <c r="J151"/>
  <c r="N152" s="1"/>
  <c r="K151"/>
  <c r="L151"/>
  <c r="M151"/>
  <c r="E151"/>
  <c r="L152" l="1"/>
  <c r="K152"/>
  <c r="O152"/>
</calcChain>
</file>

<file path=xl/sharedStrings.xml><?xml version="1.0" encoding="utf-8"?>
<sst xmlns="http://schemas.openxmlformats.org/spreadsheetml/2006/main" count="591" uniqueCount="252">
  <si>
    <t>W</t>
  </si>
  <si>
    <t>C</t>
  </si>
  <si>
    <t>LC</t>
  </si>
  <si>
    <t>P</t>
  </si>
  <si>
    <t>K</t>
  </si>
  <si>
    <t>O</t>
  </si>
  <si>
    <t>F</t>
  </si>
  <si>
    <t xml:space="preserve">Razem </t>
  </si>
  <si>
    <t>godzin</t>
  </si>
  <si>
    <t>E</t>
  </si>
  <si>
    <t>ECTS</t>
  </si>
  <si>
    <t>ECTS_k</t>
  </si>
  <si>
    <t>Nazwa zajęć</t>
  </si>
  <si>
    <t>Kod</t>
  </si>
  <si>
    <t>Lp.</t>
  </si>
  <si>
    <t>HS</t>
  </si>
  <si>
    <t>TC</t>
  </si>
  <si>
    <t>Razem</t>
  </si>
  <si>
    <t>Σ</t>
  </si>
  <si>
    <t>/O</t>
  </si>
  <si>
    <t>/F</t>
  </si>
  <si>
    <t>I</t>
  </si>
  <si>
    <t>II</t>
  </si>
  <si>
    <t xml:space="preserve">Status </t>
  </si>
  <si>
    <t>zajęć</t>
  </si>
  <si>
    <t>ZP</t>
  </si>
  <si>
    <t>III</t>
  </si>
  <si>
    <r>
      <t xml:space="preserve">Status zajęć </t>
    </r>
    <r>
      <rPr>
        <b/>
        <sz val="11"/>
        <color theme="1"/>
        <rFont val="Calibri"/>
        <family val="2"/>
        <charset val="238"/>
        <scheme val="minor"/>
      </rPr>
      <t>III</t>
    </r>
    <r>
      <rPr>
        <sz val="11"/>
        <color theme="1"/>
        <rFont val="Calibri"/>
        <family val="2"/>
        <charset val="238"/>
        <scheme val="minor"/>
      </rPr>
      <t>: zajęcia związane z dyscyplina naukową / profil ogólnoakademicki/-N; zajęcia o charakterze praktycznym/profil praktyczny/-U</t>
    </r>
  </si>
  <si>
    <r>
      <t>Status zajęć</t>
    </r>
    <r>
      <rPr>
        <b/>
        <sz val="11"/>
        <color theme="1"/>
        <rFont val="Calibri"/>
        <family val="2"/>
        <charset val="238"/>
        <scheme val="minor"/>
      </rPr>
      <t xml:space="preserve"> I</t>
    </r>
    <r>
      <rPr>
        <sz val="11"/>
        <color theme="1"/>
        <rFont val="Calibri"/>
        <family val="2"/>
        <charset val="238"/>
        <scheme val="minor"/>
      </rPr>
      <t xml:space="preserve">: zajęcia podstawowe - P, zajęcia kierunkowe - K, zajęcia humanistyczno-społeczne - HS; </t>
    </r>
  </si>
  <si>
    <t>/HS</t>
  </si>
  <si>
    <t>PC</t>
  </si>
  <si>
    <t>Opis symboli:</t>
  </si>
  <si>
    <t>Liczba godzin zajęć symbole: W - wykład; C - ćwiczenia audytoryjne; LC - ćwiczenia laboratoryjne; PC - ćwiczenia projektowe; TC - ćwiczenia terenowe; ZP - praktyki zawodowe</t>
  </si>
  <si>
    <t>Profil studiów:</t>
  </si>
  <si>
    <t>Forma studiów:</t>
  </si>
  <si>
    <t>Poziom studiów:</t>
  </si>
  <si>
    <r>
      <t xml:space="preserve">Status zajęć </t>
    </r>
    <r>
      <rPr>
        <b/>
        <sz val="11"/>
        <color theme="1"/>
        <rFont val="Calibri"/>
        <family val="2"/>
        <charset val="238"/>
        <scheme val="minor"/>
      </rPr>
      <t>II</t>
    </r>
    <r>
      <rPr>
        <sz val="11"/>
        <color theme="1"/>
        <rFont val="Calibri"/>
        <family val="2"/>
        <charset val="238"/>
        <scheme val="minor"/>
      </rPr>
      <t>: zajęcia obowiązkowe - O, zajęcia do wyboru - F</t>
    </r>
  </si>
  <si>
    <t>Liczba godzin zajęć w semestrach W - wykład C - ćwiczenia (suma godzin dla C, LC, PC, TC, ZP)</t>
  </si>
  <si>
    <t>Forma zaliczenia: jeśli występuje egzamin jako forma weryfikacji efektów uczenia się - E; zaliczenie na ocenę - Z_o; zaliczenie -Z</t>
  </si>
  <si>
    <t>Forma</t>
  </si>
  <si>
    <t>zal.</t>
  </si>
  <si>
    <t>ECTS_k - ECTS wynikające z zajęć wymagających bezpośredniego kontaktu</t>
  </si>
  <si>
    <t>Godziny</t>
  </si>
  <si>
    <t>W tym</t>
  </si>
  <si>
    <t>Liczba godzin zajęć w semestrach</t>
  </si>
  <si>
    <t>Nr</t>
  </si>
  <si>
    <t>sem.</t>
  </si>
  <si>
    <t>Liczba godzin zajęć;</t>
  </si>
  <si>
    <t>studia pierwszego stopnia</t>
  </si>
  <si>
    <t>ogólnoakademicki</t>
  </si>
  <si>
    <t>Numer semestru</t>
  </si>
  <si>
    <t>Podsumowanie</t>
  </si>
  <si>
    <t>N /U</t>
  </si>
  <si>
    <t>Język obcy I</t>
  </si>
  <si>
    <t>Szkolenie biblioteczne</t>
  </si>
  <si>
    <t>Szkolenie BHP</t>
  </si>
  <si>
    <t>Język obcy II</t>
  </si>
  <si>
    <t>Uprawa roli i żywienie roślin I</t>
  </si>
  <si>
    <t>Ochrona własności intelektualnej</t>
  </si>
  <si>
    <t>Technologie informacyjne</t>
  </si>
  <si>
    <t>Biologia gleby z elementami gleboznawstwa</t>
  </si>
  <si>
    <t>Nasiennictwo</t>
  </si>
  <si>
    <t>Moduł 1 - przedmioty do wyboru (lista otwarta)</t>
  </si>
  <si>
    <t>Kształtowanie terenów zieleni</t>
  </si>
  <si>
    <t>Biochemia</t>
  </si>
  <si>
    <t>Dendrologia</t>
  </si>
  <si>
    <t>Genetyka roślin</t>
  </si>
  <si>
    <t>Rośliny zielarskie</t>
  </si>
  <si>
    <t>Herbologia I</t>
  </si>
  <si>
    <t xml:space="preserve">Ochrona roślin - entomologia I </t>
  </si>
  <si>
    <t>Ochrona roślin - fitopatologia I</t>
  </si>
  <si>
    <t>Warzywnictwo I</t>
  </si>
  <si>
    <t>Sadownictwo I</t>
  </si>
  <si>
    <t>Ochrona roślin - fitopatologia II</t>
  </si>
  <si>
    <t>Sadownictwo II</t>
  </si>
  <si>
    <t>Warzywnictwo II</t>
  </si>
  <si>
    <t>Rośliny ozdobne I</t>
  </si>
  <si>
    <t>Statystyka i doświadczalnictwo</t>
  </si>
  <si>
    <t>Rośliny ozdobne II</t>
  </si>
  <si>
    <t>Seminarium dyplomowe I</t>
  </si>
  <si>
    <t>Moduł 2 - przedmioty do wyboru (lista otwarta)</t>
  </si>
  <si>
    <t>Mechanizacja ogrodnictwa</t>
  </si>
  <si>
    <t>Inżynieria ogrodnicza</t>
  </si>
  <si>
    <t>Herbologia II</t>
  </si>
  <si>
    <t>Przechowalnictwo ogrodnicze</t>
  </si>
  <si>
    <t>Seminarium dyplomowe II</t>
  </si>
  <si>
    <t>Praca dyplomowa III</t>
  </si>
  <si>
    <t>Moduł 3 - przedmioty do wyboru (lista otwarta)</t>
  </si>
  <si>
    <t>Moduł 4 - przedmioty do wyboru (lista otwarta)</t>
  </si>
  <si>
    <t>ogrodnictwo</t>
  </si>
  <si>
    <t>Rośliny ogrodnicze w fitoremediacji</t>
  </si>
  <si>
    <t>Ogrodnictwo w świecie</t>
  </si>
  <si>
    <t xml:space="preserve">Rynek ogrodniczy </t>
  </si>
  <si>
    <t>Przedmioty HS obowiązkowe/do wyboru</t>
  </si>
  <si>
    <t>niestacjonarne</t>
  </si>
  <si>
    <t>OGR-O1-Z-1Z01</t>
  </si>
  <si>
    <t>OGR-O1-Z-1Z02</t>
  </si>
  <si>
    <t>OGR-O1-Z-1Z03</t>
  </si>
  <si>
    <t>OGR-O1-Z-1Z04</t>
  </si>
  <si>
    <t>OGR-O1-Z-1Z05</t>
  </si>
  <si>
    <t>OGR-O1-Z-1Z06</t>
  </si>
  <si>
    <t>OGR-O1-Z-1Z07</t>
  </si>
  <si>
    <t>OGR-O1-Z-1Z08</t>
  </si>
  <si>
    <t>OGR-O1-Z-1Z09</t>
  </si>
  <si>
    <t>OGR-O1-Z-2L10</t>
  </si>
  <si>
    <t>OGR-O1-Z-2L11</t>
  </si>
  <si>
    <t>OGR-O1-Z-2L12</t>
  </si>
  <si>
    <t>OGR-O1-Z-2L13</t>
  </si>
  <si>
    <t>OGR-O1-Z-2L14</t>
  </si>
  <si>
    <t>OGR-O1-Z-2L15</t>
  </si>
  <si>
    <t>OGR-O1-Z-2L16</t>
  </si>
  <si>
    <t>OGR-O1-Z-2L17</t>
  </si>
  <si>
    <t>OGR-O1-Z-3Z19</t>
  </si>
  <si>
    <t>OGR-O1-Z-3Z20</t>
  </si>
  <si>
    <t>OGR-O1-Z-3Z21</t>
  </si>
  <si>
    <t>OGR-O1-Z-3Z22</t>
  </si>
  <si>
    <t>OGR-O1-Z-3Z23</t>
  </si>
  <si>
    <t>OGR-O1-Z-3Z24</t>
  </si>
  <si>
    <t>OGR-O1-Z-3Z25</t>
  </si>
  <si>
    <t>OGR-O1-Z-3Z26</t>
  </si>
  <si>
    <t>OGR-O1-Z-4L29</t>
  </si>
  <si>
    <t>OGR-O1-Z-4L30</t>
  </si>
  <si>
    <t>OGR-O1-Z-4L31</t>
  </si>
  <si>
    <t>OGR-O1-Z-4L32</t>
  </si>
  <si>
    <t>OGR-O1-Z-4L33</t>
  </si>
  <si>
    <t>OGR-O1-Z-4L34</t>
  </si>
  <si>
    <t>OGR-O1-Z-5Z37</t>
  </si>
  <si>
    <t>OGR-O1-Z-5Z38</t>
  </si>
  <si>
    <t>OGR-O1-Z-5Z39</t>
  </si>
  <si>
    <t>OGR-O1-Z-5Z40</t>
  </si>
  <si>
    <t>OGR-O1-Z-5Z41</t>
  </si>
  <si>
    <t>OGR-O1-Z-5Z42</t>
  </si>
  <si>
    <t>OGR-O1-Z-5Z43</t>
  </si>
  <si>
    <t>OGR-O1-Z-5Z44</t>
  </si>
  <si>
    <t>OGR-O1-Z-6L48</t>
  </si>
  <si>
    <t>OGR-O1-Z-6L49</t>
  </si>
  <si>
    <t>OGR-O1-Z-1Z09.1</t>
  </si>
  <si>
    <t>OGR-O1-Z-1Z09.2</t>
  </si>
  <si>
    <t xml:space="preserve">Chemia </t>
  </si>
  <si>
    <t xml:space="preserve">Ekologia i ochrona środowiska </t>
  </si>
  <si>
    <t xml:space="preserve">Mikrobiologia rolnicza </t>
  </si>
  <si>
    <t xml:space="preserve">Botanika </t>
  </si>
  <si>
    <t>Fizjologia roślin</t>
  </si>
  <si>
    <t>Hodowla roślin</t>
  </si>
  <si>
    <t>OGR-O1-Z-3Z27</t>
  </si>
  <si>
    <t xml:space="preserve">Ochrona roślin - entomologia II </t>
  </si>
  <si>
    <t xml:space="preserve">Szkółkarstwo </t>
  </si>
  <si>
    <t>OGR-O1-Z-4L35</t>
  </si>
  <si>
    <t>Język obcy III</t>
  </si>
  <si>
    <t>Produkcja ogrodnicza</t>
  </si>
  <si>
    <t>Język obcy IV</t>
  </si>
  <si>
    <t>Biotechnologia roślin</t>
  </si>
  <si>
    <t>Ekonomika i organizacja produkcji ogrodniczej I</t>
  </si>
  <si>
    <t>OGR-O1-Z-5Z45</t>
  </si>
  <si>
    <t>OGR-O1-Z-6L50</t>
  </si>
  <si>
    <t>OGR-O1-Z-6L51</t>
  </si>
  <si>
    <t>OGR-O1-Z-6L52</t>
  </si>
  <si>
    <t>OGR-O1-Z-6L53</t>
  </si>
  <si>
    <t xml:space="preserve"> Logistyka w ogrodnictwie</t>
  </si>
  <si>
    <t>Moduł 5 - przedmioty do wyboru (lista otwarta)</t>
  </si>
  <si>
    <t>Moduł 6 - przedmioty do wyboru (lista otwarta)</t>
  </si>
  <si>
    <t>Moduł 7 - przedmioty do wyboru (lista otwarta)</t>
  </si>
  <si>
    <t>Propedeutyka ogrodnictwa</t>
  </si>
  <si>
    <t>Ogrodnictwo w nauce i praktyce</t>
  </si>
  <si>
    <t>Wykorzystanie roślin ozdobnych do poprawy jakości życia</t>
  </si>
  <si>
    <t>Właściwości prozdrowotne warzyw</t>
  </si>
  <si>
    <t>Sadownicze osobliwości</t>
  </si>
  <si>
    <t>Wykorzystanie roślin drzewiastych w parkach i ogrodach</t>
  </si>
  <si>
    <t xml:space="preserve">Byliny w parkach i ogrodach </t>
  </si>
  <si>
    <t xml:space="preserve">Rośliny warzywne obcego pochodzenia </t>
  </si>
  <si>
    <t>Ekologiczna produkcja warzyw</t>
  </si>
  <si>
    <t>Podstawy rozmnażania in vitro roślin ozdobnych</t>
  </si>
  <si>
    <t>Podstawy marketingu</t>
  </si>
  <si>
    <t>Zielone dachy</t>
  </si>
  <si>
    <t>Choroby roślin w siedliskach naturalnych i miejskich</t>
  </si>
  <si>
    <t>Nowatorskie technologie w produkcji warzywniczej</t>
  </si>
  <si>
    <t>Biologia kwitnienia roślin sadowniczych</t>
  </si>
  <si>
    <t>Rośliny na kwietniki, balkony i tarasy</t>
  </si>
  <si>
    <t>Stresy w uprawie roślin ogrodniczych</t>
  </si>
  <si>
    <t>Aranżacje roślin doniczkowych we wnętrzach</t>
  </si>
  <si>
    <t>Nowe technologie w uprawie roślin ozdobnych</t>
  </si>
  <si>
    <t>Podstawy plonowania roślin warzywnych, leczniczych i grzybów jadalnych</t>
  </si>
  <si>
    <t>Rośliny przyprawowe i specjalne obcego pochodzenia</t>
  </si>
  <si>
    <t>Wykorzystanie kwiatów ciętych we florystyce</t>
  </si>
  <si>
    <t>ABC przedsiębiorczości</t>
  </si>
  <si>
    <t>Finansowanie działalności gospodarczej</t>
  </si>
  <si>
    <t>Współpraca gospodarstw ogrodniczych z sektorem prywatnym i publicznym</t>
  </si>
  <si>
    <t xml:space="preserve">Kierowanie wzrostem, kwitnieniem i owocowaniem roślin sadowniczych </t>
  </si>
  <si>
    <t>Uprawa roli i żywienie roślin II</t>
  </si>
  <si>
    <t>Ekonomika i organizacja produkcji ogrodniczej II</t>
  </si>
  <si>
    <t>Logistyka w ogrodnictwie</t>
  </si>
  <si>
    <t>OGR-O1-Z-7Z56</t>
  </si>
  <si>
    <t>OGR-O1-Z-7Z57</t>
  </si>
  <si>
    <t>OGR-O1-Z-7Z58</t>
  </si>
  <si>
    <t>OGR-O1-Z-7Z59</t>
  </si>
  <si>
    <t>Podstawy ekonomii</t>
  </si>
  <si>
    <t>N</t>
  </si>
  <si>
    <t>9*</t>
  </si>
  <si>
    <t>9**</t>
  </si>
  <si>
    <t>Moduł 3 - przedmioty do wyboru (lista otwarta)*</t>
  </si>
  <si>
    <t>Moduł 5 - przedmioty do wyboru (lista otwarta)**</t>
  </si>
  <si>
    <t>*, ** ilość poszczególnych rodzajów ćwiczeń rozpisana w Modułach 3 i 5</t>
  </si>
  <si>
    <t>Rośliny lecznicze w aromaterapii i kosmetyce</t>
  </si>
  <si>
    <t>Ocena jakości surowców i produktów zielarskich</t>
  </si>
  <si>
    <t>OGR-O1-Z-2L18</t>
  </si>
  <si>
    <t>OGR-O1-Z-3Z28</t>
  </si>
  <si>
    <t>OGR-O1-Z-4L36</t>
  </si>
  <si>
    <t>OGR-O1-Z-5Z46</t>
  </si>
  <si>
    <t>OGR-O1-Z-6L54</t>
  </si>
  <si>
    <t>OGR-O1-Z-3Z20.1</t>
  </si>
  <si>
    <t>OGR-O1-Z-3Z20.2</t>
  </si>
  <si>
    <t>OGR-O1-Z-5Z38.1</t>
  </si>
  <si>
    <t>OGR-O1-Z-5Z38.2</t>
  </si>
  <si>
    <t>OGR-O1-Z-2L17.1</t>
  </si>
  <si>
    <t>OGR-O1-Z-2L17.2</t>
  </si>
  <si>
    <t>OGR-O1-Z-2L17.3</t>
  </si>
  <si>
    <t>OGR-O1-Z-3Z28.1</t>
  </si>
  <si>
    <t>OGR-O1-Z-3Z28.2</t>
  </si>
  <si>
    <t>OGR-O1-Z-3Z28.3</t>
  </si>
  <si>
    <t>OGR-O1-Z-4L35.1</t>
  </si>
  <si>
    <t>OGR-O1-Z-4L35.2</t>
  </si>
  <si>
    <t>Z</t>
  </si>
  <si>
    <t>Z_o</t>
  </si>
  <si>
    <t>Praktyka zawodowa I (4 tyg. przy 7 godz. dniu pracy)</t>
  </si>
  <si>
    <t>Praktyka zawodowa II (4 tyg.
 przy 7 godz. dniu pracy)</t>
  </si>
  <si>
    <t>Praktyka zawodowa III (4 tyg. przy 7 godz. dniu pracy)</t>
  </si>
  <si>
    <t>OGR-O1-Z-5Z47</t>
  </si>
  <si>
    <t>OGR-O1-Z-6L55</t>
  </si>
  <si>
    <t>OGR-O1-Z-5Z45.1</t>
  </si>
  <si>
    <t>OGR-O1-Z-5Z45.2</t>
  </si>
  <si>
    <t>OGR-O1-Z-5Z47.1</t>
  </si>
  <si>
    <t>OGR-O1-Z-5Z47.2</t>
  </si>
  <si>
    <t>OGR-O1-Z-5Z47.3</t>
  </si>
  <si>
    <t>OGR-O1-Z-5Z47.4</t>
  </si>
  <si>
    <t>OGR-O1-Z-6L54.1</t>
  </si>
  <si>
    <t>OGR-O1-Z-6L54.2</t>
  </si>
  <si>
    <t>OGR-O1-Z-6L54.3</t>
  </si>
  <si>
    <t>OGR-O1-Z-6L54.4</t>
  </si>
  <si>
    <t>OGR-O1-Z-6L54.5</t>
  </si>
  <si>
    <t>OGR-O1-Z-6L54.6</t>
  </si>
  <si>
    <t>OGR-O1-Z-6L54.7</t>
  </si>
  <si>
    <t>OGR-O1-Z-7Z58.1</t>
  </si>
  <si>
    <t>OGR-O1-Z-7Z58.2</t>
  </si>
  <si>
    <t>OGR-O1-Z-7Z58.3</t>
  </si>
  <si>
    <t>OGR-O1-Z-7Z58.4</t>
  </si>
  <si>
    <t>OGR-O1-Z-7Z58.5</t>
  </si>
  <si>
    <t>OGR-O1-Z-7Z58.6</t>
  </si>
  <si>
    <t>Owady zapylające - hodowla i wykorzystanie w sadownictwie</t>
  </si>
  <si>
    <t>Przedmiot humanistyczny/społeczny III</t>
  </si>
  <si>
    <t>Przedmiot humanistyczny/społeczny II</t>
  </si>
  <si>
    <t xml:space="preserve">Przedmiot humanistyczny/społeczny I </t>
  </si>
  <si>
    <t xml:space="preserve">Program  studiów  -  Kierunek: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</si>
</sst>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3" xfId="0" applyFont="1" applyFill="1" applyBorder="1"/>
    <xf numFmtId="0" fontId="4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2" xfId="0" applyFont="1" applyBorder="1"/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3" xfId="0" applyBorder="1" applyAlignment="1">
      <alignment horizontal="right"/>
    </xf>
    <xf numFmtId="0" fontId="4" fillId="0" borderId="5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7" fillId="0" borderId="9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3" borderId="1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1" fillId="3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2" xfId="0" applyFont="1" applyBorder="1"/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2" xfId="0" applyFont="1" applyBorder="1"/>
    <xf numFmtId="0" fontId="7" fillId="0" borderId="1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left" vertical="center" wrapText="1"/>
    </xf>
    <xf numFmtId="0" fontId="8" fillId="3" borderId="0" xfId="0" quotePrefix="1" applyFont="1" applyFill="1" applyBorder="1" applyAlignment="1">
      <alignment horizontal="center" vertical="center"/>
    </xf>
    <xf numFmtId="0" fontId="13" fillId="0" borderId="1" xfId="0" applyFont="1" applyBorder="1"/>
    <xf numFmtId="0" fontId="2" fillId="0" borderId="2" xfId="0" applyFont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2" fillId="4" borderId="1" xfId="0" applyFont="1" applyFill="1" applyBorder="1"/>
    <xf numFmtId="0" fontId="13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wrapText="1"/>
    </xf>
    <xf numFmtId="0" fontId="13" fillId="4" borderId="1" xfId="0" applyFont="1" applyFill="1" applyBorder="1"/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8" fillId="0" borderId="1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8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" fillId="0" borderId="6" xfId="0" applyFont="1" applyBorder="1"/>
    <xf numFmtId="0" fontId="8" fillId="0" borderId="10" xfId="0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3" borderId="3" xfId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/>
    <xf numFmtId="16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7" xfId="0" applyFont="1" applyBorder="1" applyAlignment="1">
      <alignment horizontal="center" textRotation="180"/>
    </xf>
    <xf numFmtId="0" fontId="4" fillId="0" borderId="14" xfId="0" applyFont="1" applyBorder="1" applyAlignment="1">
      <alignment horizontal="center" textRotation="180"/>
    </xf>
    <xf numFmtId="0" fontId="4" fillId="0" borderId="11" xfId="0" applyFont="1" applyBorder="1" applyAlignment="1">
      <alignment horizontal="center" textRotation="180"/>
    </xf>
    <xf numFmtId="0" fontId="4" fillId="0" borderId="13" xfId="0" applyFont="1" applyBorder="1" applyAlignment="1">
      <alignment horizontal="center" textRotation="18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52"/>
  <sheetViews>
    <sheetView tabSelected="1" zoomScale="85" zoomScaleNormal="85" zoomScaleSheetLayoutView="80" workbookViewId="0">
      <selection activeCell="L14" sqref="L14"/>
    </sheetView>
  </sheetViews>
  <sheetFormatPr defaultRowHeight="15"/>
  <cols>
    <col min="1" max="2" width="4.7109375" style="1" customWidth="1"/>
    <col min="3" max="3" width="18.140625" customWidth="1"/>
    <col min="4" max="4" width="41.42578125" customWidth="1"/>
    <col min="5" max="5" width="4.85546875" style="1" customWidth="1"/>
    <col min="6" max="7" width="3.85546875" style="1" customWidth="1"/>
    <col min="8" max="8" width="4.28515625" customWidth="1"/>
    <col min="9" max="9" width="3.42578125" customWidth="1"/>
    <col min="10" max="10" width="4.5703125" customWidth="1"/>
    <col min="11" max="11" width="4.140625" customWidth="1"/>
    <col min="12" max="12" width="3.42578125" customWidth="1"/>
    <col min="13" max="13" width="4.7109375" customWidth="1"/>
    <col min="14" max="14" width="6.140625" customWidth="1"/>
    <col min="15" max="15" width="4.85546875" style="1" customWidth="1"/>
    <col min="16" max="36" width="3.5703125" style="1" customWidth="1"/>
    <col min="37" max="37" width="5.85546875" style="1" customWidth="1"/>
    <col min="38" max="39" width="3.5703125" customWidth="1"/>
  </cols>
  <sheetData>
    <row r="1" spans="1:39" ht="15.75">
      <c r="A1" s="45"/>
      <c r="B1" s="46"/>
      <c r="C1" s="53" t="s">
        <v>251</v>
      </c>
      <c r="D1" s="54" t="s">
        <v>89</v>
      </c>
      <c r="E1" s="46"/>
      <c r="F1" s="46"/>
      <c r="G1" s="46"/>
      <c r="H1" s="47"/>
    </row>
    <row r="2" spans="1:39" ht="15.75">
      <c r="A2" s="6"/>
      <c r="B2" s="4"/>
      <c r="C2" s="48" t="s">
        <v>35</v>
      </c>
      <c r="D2" s="54" t="s">
        <v>48</v>
      </c>
      <c r="E2" s="4"/>
      <c r="F2" s="4"/>
      <c r="G2" s="4"/>
      <c r="H2" s="3"/>
    </row>
    <row r="3" spans="1:39" ht="15.75">
      <c r="A3" s="6"/>
      <c r="B3" s="4"/>
      <c r="C3" s="48" t="s">
        <v>34</v>
      </c>
      <c r="D3" s="54" t="s">
        <v>94</v>
      </c>
      <c r="E3" s="4"/>
      <c r="F3" s="4"/>
      <c r="G3" s="4"/>
      <c r="H3" s="3"/>
    </row>
    <row r="4" spans="1:39" ht="15.75">
      <c r="A4" s="6"/>
      <c r="B4" s="4"/>
      <c r="C4" s="48" t="s">
        <v>33</v>
      </c>
      <c r="D4" s="54" t="s">
        <v>49</v>
      </c>
      <c r="E4" s="4"/>
      <c r="F4" s="4"/>
      <c r="G4" s="4"/>
      <c r="H4" s="3"/>
    </row>
    <row r="5" spans="1:39">
      <c r="A5" s="2" t="s">
        <v>31</v>
      </c>
    </row>
    <row r="6" spans="1:39">
      <c r="A6" s="2" t="s">
        <v>28</v>
      </c>
      <c r="B6" s="2"/>
    </row>
    <row r="7" spans="1:39">
      <c r="A7" s="2" t="s">
        <v>36</v>
      </c>
      <c r="B7" s="2"/>
    </row>
    <row r="8" spans="1:39">
      <c r="A8" s="2" t="s">
        <v>27</v>
      </c>
      <c r="B8" s="2"/>
    </row>
    <row r="9" spans="1:39">
      <c r="A9" t="s">
        <v>32</v>
      </c>
      <c r="B9"/>
    </row>
    <row r="10" spans="1:39">
      <c r="A10" t="s">
        <v>37</v>
      </c>
      <c r="B10"/>
    </row>
    <row r="11" spans="1:39">
      <c r="A11" s="2" t="s">
        <v>41</v>
      </c>
      <c r="B11"/>
    </row>
    <row r="12" spans="1:39">
      <c r="A12" s="2" t="s">
        <v>38</v>
      </c>
      <c r="B12"/>
    </row>
    <row r="14" spans="1:39">
      <c r="A14" s="26" t="s">
        <v>14</v>
      </c>
      <c r="B14" s="51" t="s">
        <v>45</v>
      </c>
      <c r="C14" s="27" t="s">
        <v>13</v>
      </c>
      <c r="D14" s="27" t="s">
        <v>12</v>
      </c>
      <c r="E14" s="28" t="s">
        <v>23</v>
      </c>
      <c r="F14" s="29"/>
      <c r="G14" s="29"/>
      <c r="H14" s="30" t="s">
        <v>47</v>
      </c>
      <c r="I14" s="31"/>
      <c r="J14" s="31"/>
      <c r="K14" s="31"/>
      <c r="L14" s="31"/>
      <c r="M14" s="31"/>
      <c r="N14" s="30" t="s">
        <v>7</v>
      </c>
      <c r="O14" s="32" t="s">
        <v>44</v>
      </c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51" t="s">
        <v>39</v>
      </c>
      <c r="AL14" s="166" t="s">
        <v>10</v>
      </c>
      <c r="AM14" s="168" t="s">
        <v>11</v>
      </c>
    </row>
    <row r="15" spans="1:39">
      <c r="A15" s="35"/>
      <c r="B15" s="52" t="s">
        <v>46</v>
      </c>
      <c r="C15" s="36"/>
      <c r="D15" s="36"/>
      <c r="E15" s="37" t="s">
        <v>24</v>
      </c>
      <c r="F15" s="38"/>
      <c r="G15" s="38"/>
      <c r="H15" s="15"/>
      <c r="I15" s="39"/>
      <c r="J15" s="39"/>
      <c r="K15" s="39"/>
      <c r="L15" s="39"/>
      <c r="M15" s="39"/>
      <c r="N15" s="40" t="s">
        <v>8</v>
      </c>
      <c r="O15" s="38">
        <v>1</v>
      </c>
      <c r="P15" s="41"/>
      <c r="Q15" s="42">
        <v>2</v>
      </c>
      <c r="R15" s="41"/>
      <c r="S15" s="42">
        <v>3</v>
      </c>
      <c r="T15" s="41"/>
      <c r="U15" s="42">
        <v>4</v>
      </c>
      <c r="V15" s="41"/>
      <c r="W15" s="42">
        <v>5</v>
      </c>
      <c r="X15" s="41"/>
      <c r="Y15" s="42">
        <v>6</v>
      </c>
      <c r="Z15" s="41"/>
      <c r="AA15" s="42">
        <v>7</v>
      </c>
      <c r="AB15" s="41"/>
      <c r="AC15" s="42">
        <v>8</v>
      </c>
      <c r="AD15" s="41"/>
      <c r="AE15" s="42">
        <v>9</v>
      </c>
      <c r="AF15" s="41"/>
      <c r="AG15" s="43">
        <v>10</v>
      </c>
      <c r="AH15" s="34"/>
      <c r="AI15" s="43">
        <v>11</v>
      </c>
      <c r="AJ15" s="33"/>
      <c r="AK15" s="35" t="s">
        <v>40</v>
      </c>
      <c r="AL15" s="167"/>
      <c r="AM15" s="169"/>
    </row>
    <row r="16" spans="1:39">
      <c r="A16" s="44"/>
      <c r="B16" s="44"/>
      <c r="C16" s="40"/>
      <c r="D16" s="40"/>
      <c r="E16" s="26" t="s">
        <v>21</v>
      </c>
      <c r="F16" s="26" t="s">
        <v>22</v>
      </c>
      <c r="G16" s="26" t="s">
        <v>26</v>
      </c>
      <c r="H16" s="26" t="s">
        <v>0</v>
      </c>
      <c r="I16" s="26" t="s">
        <v>1</v>
      </c>
      <c r="J16" s="26" t="s">
        <v>2</v>
      </c>
      <c r="K16" s="26" t="s">
        <v>30</v>
      </c>
      <c r="L16" s="26" t="s">
        <v>16</v>
      </c>
      <c r="M16" s="26" t="s">
        <v>25</v>
      </c>
      <c r="N16" s="26"/>
      <c r="O16" s="26" t="s">
        <v>0</v>
      </c>
      <c r="P16" s="26" t="s">
        <v>1</v>
      </c>
      <c r="Q16" s="26" t="s">
        <v>0</v>
      </c>
      <c r="R16" s="26" t="s">
        <v>1</v>
      </c>
      <c r="S16" s="26" t="s">
        <v>0</v>
      </c>
      <c r="T16" s="26" t="s">
        <v>1</v>
      </c>
      <c r="U16" s="26" t="s">
        <v>0</v>
      </c>
      <c r="V16" s="26" t="s">
        <v>1</v>
      </c>
      <c r="W16" s="26" t="s">
        <v>0</v>
      </c>
      <c r="X16" s="26" t="s">
        <v>1</v>
      </c>
      <c r="Y16" s="26" t="s">
        <v>0</v>
      </c>
      <c r="Z16" s="26" t="s">
        <v>1</v>
      </c>
      <c r="AA16" s="26" t="s">
        <v>0</v>
      </c>
      <c r="AB16" s="26" t="s">
        <v>1</v>
      </c>
      <c r="AC16" s="26" t="s">
        <v>0</v>
      </c>
      <c r="AD16" s="26" t="s">
        <v>1</v>
      </c>
      <c r="AE16" s="26" t="s">
        <v>0</v>
      </c>
      <c r="AF16" s="26" t="s">
        <v>1</v>
      </c>
      <c r="AG16" s="26" t="s">
        <v>0</v>
      </c>
      <c r="AH16" s="26" t="s">
        <v>1</v>
      </c>
      <c r="AI16" s="26" t="s">
        <v>0</v>
      </c>
      <c r="AJ16" s="49" t="s">
        <v>1</v>
      </c>
      <c r="AK16" s="44"/>
      <c r="AL16" s="167"/>
      <c r="AM16" s="169"/>
    </row>
    <row r="17" spans="1:39" ht="10.5" customHeight="1">
      <c r="A17" s="22"/>
      <c r="B17" s="22"/>
      <c r="C17" s="22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50"/>
      <c r="AL17" s="23"/>
      <c r="AM17" s="23"/>
    </row>
    <row r="18" spans="1:39">
      <c r="A18" s="10">
        <v>1</v>
      </c>
      <c r="B18" s="10">
        <v>1</v>
      </c>
      <c r="C18" s="62" t="s">
        <v>95</v>
      </c>
      <c r="D18" s="108" t="s">
        <v>58</v>
      </c>
      <c r="E18" s="10" t="s">
        <v>3</v>
      </c>
      <c r="F18" s="10" t="s">
        <v>5</v>
      </c>
      <c r="G18" s="10"/>
      <c r="H18" s="109">
        <v>9</v>
      </c>
      <c r="I18" s="10"/>
      <c r="J18" s="110"/>
      <c r="K18" s="110"/>
      <c r="L18" s="10"/>
      <c r="M18" s="10"/>
      <c r="N18" s="110">
        <v>9</v>
      </c>
      <c r="O18" s="109">
        <v>9</v>
      </c>
      <c r="P18" s="1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 t="s">
        <v>9</v>
      </c>
      <c r="AL18" s="110">
        <v>1</v>
      </c>
      <c r="AM18" s="135">
        <v>0.5</v>
      </c>
    </row>
    <row r="19" spans="1:39">
      <c r="A19" s="10">
        <v>2</v>
      </c>
      <c r="B19" s="10">
        <v>1</v>
      </c>
      <c r="C19" s="62" t="s">
        <v>96</v>
      </c>
      <c r="D19" s="108" t="s">
        <v>59</v>
      </c>
      <c r="E19" s="10" t="s">
        <v>3</v>
      </c>
      <c r="F19" s="10" t="s">
        <v>5</v>
      </c>
      <c r="G19" s="10"/>
      <c r="H19" s="109"/>
      <c r="I19" s="10"/>
      <c r="J19" s="110">
        <v>18</v>
      </c>
      <c r="K19" s="110"/>
      <c r="L19" s="10"/>
      <c r="M19" s="10"/>
      <c r="N19" s="110">
        <v>18</v>
      </c>
      <c r="O19" s="109"/>
      <c r="P19" s="110">
        <v>18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 t="s">
        <v>222</v>
      </c>
      <c r="AL19" s="112">
        <v>2</v>
      </c>
      <c r="AM19" s="135">
        <v>1</v>
      </c>
    </row>
    <row r="20" spans="1:39">
      <c r="A20" s="10">
        <v>3</v>
      </c>
      <c r="B20" s="10">
        <v>1</v>
      </c>
      <c r="C20" s="62" t="s">
        <v>97</v>
      </c>
      <c r="D20" s="108" t="s">
        <v>138</v>
      </c>
      <c r="E20" s="10" t="s">
        <v>3</v>
      </c>
      <c r="F20" s="10" t="s">
        <v>5</v>
      </c>
      <c r="G20" s="10"/>
      <c r="H20" s="109">
        <v>18</v>
      </c>
      <c r="I20" s="10"/>
      <c r="J20" s="110">
        <v>18</v>
      </c>
      <c r="K20" s="110"/>
      <c r="L20" s="10"/>
      <c r="M20" s="10"/>
      <c r="N20" s="110">
        <v>36</v>
      </c>
      <c r="O20" s="109">
        <v>18</v>
      </c>
      <c r="P20" s="110">
        <v>18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 t="s">
        <v>9</v>
      </c>
      <c r="AL20" s="110">
        <v>5</v>
      </c>
      <c r="AM20" s="135">
        <v>2</v>
      </c>
    </row>
    <row r="21" spans="1:39">
      <c r="A21" s="10">
        <v>4</v>
      </c>
      <c r="B21" s="10">
        <v>1</v>
      </c>
      <c r="C21" s="62" t="s">
        <v>98</v>
      </c>
      <c r="D21" s="108" t="s">
        <v>139</v>
      </c>
      <c r="E21" s="10" t="s">
        <v>4</v>
      </c>
      <c r="F21" s="10" t="s">
        <v>5</v>
      </c>
      <c r="G21" s="10" t="s">
        <v>196</v>
      </c>
      <c r="H21" s="109">
        <v>27</v>
      </c>
      <c r="I21" s="10"/>
      <c r="J21" s="110"/>
      <c r="K21" s="110">
        <v>9</v>
      </c>
      <c r="L21" s="10"/>
      <c r="M21" s="10"/>
      <c r="N21" s="110">
        <v>36</v>
      </c>
      <c r="O21" s="109">
        <v>27</v>
      </c>
      <c r="P21" s="110">
        <v>9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 t="s">
        <v>9</v>
      </c>
      <c r="AL21" s="114">
        <v>5</v>
      </c>
      <c r="AM21" s="135">
        <v>1.5</v>
      </c>
    </row>
    <row r="22" spans="1:39">
      <c r="A22" s="10">
        <v>5</v>
      </c>
      <c r="B22" s="10">
        <v>1</v>
      </c>
      <c r="C22" s="62" t="s">
        <v>99</v>
      </c>
      <c r="D22" s="113" t="s">
        <v>60</v>
      </c>
      <c r="E22" s="10" t="s">
        <v>3</v>
      </c>
      <c r="F22" s="10" t="s">
        <v>5</v>
      </c>
      <c r="G22" s="10" t="s">
        <v>196</v>
      </c>
      <c r="H22" s="109">
        <v>9</v>
      </c>
      <c r="I22" s="10"/>
      <c r="J22" s="110">
        <v>18</v>
      </c>
      <c r="K22" s="110"/>
      <c r="L22" s="10"/>
      <c r="M22" s="10"/>
      <c r="N22" s="110">
        <v>27</v>
      </c>
      <c r="O22" s="109">
        <v>9</v>
      </c>
      <c r="P22" s="110">
        <v>18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 t="s">
        <v>9</v>
      </c>
      <c r="AL22" s="110">
        <v>4</v>
      </c>
      <c r="AM22" s="135">
        <v>1.5</v>
      </c>
    </row>
    <row r="23" spans="1:39">
      <c r="A23" s="10">
        <v>6</v>
      </c>
      <c r="B23" s="10">
        <v>1</v>
      </c>
      <c r="C23" s="62" t="s">
        <v>100</v>
      </c>
      <c r="D23" s="108" t="s">
        <v>140</v>
      </c>
      <c r="E23" s="10" t="s">
        <v>4</v>
      </c>
      <c r="F23" s="10" t="s">
        <v>5</v>
      </c>
      <c r="G23" s="10" t="s">
        <v>196</v>
      </c>
      <c r="H23" s="109">
        <v>18</v>
      </c>
      <c r="I23" s="10"/>
      <c r="J23" s="110"/>
      <c r="K23" s="110"/>
      <c r="L23" s="10"/>
      <c r="M23" s="10"/>
      <c r="N23" s="110">
        <v>18</v>
      </c>
      <c r="O23" s="109">
        <v>18</v>
      </c>
      <c r="P23" s="1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 t="s">
        <v>9</v>
      </c>
      <c r="AL23" s="110">
        <v>2</v>
      </c>
      <c r="AM23" s="135">
        <v>1</v>
      </c>
    </row>
    <row r="24" spans="1:39">
      <c r="A24" s="10">
        <v>7</v>
      </c>
      <c r="B24" s="10">
        <v>1</v>
      </c>
      <c r="C24" s="62" t="s">
        <v>101</v>
      </c>
      <c r="D24" s="108" t="s">
        <v>63</v>
      </c>
      <c r="E24" s="10" t="s">
        <v>4</v>
      </c>
      <c r="F24" s="10" t="s">
        <v>5</v>
      </c>
      <c r="G24" s="10" t="s">
        <v>196</v>
      </c>
      <c r="H24" s="111">
        <v>9</v>
      </c>
      <c r="I24" s="10"/>
      <c r="J24" s="112"/>
      <c r="K24" s="112">
        <v>9</v>
      </c>
      <c r="L24" s="10"/>
      <c r="M24" s="10"/>
      <c r="N24" s="110">
        <v>18</v>
      </c>
      <c r="O24" s="111">
        <v>9</v>
      </c>
      <c r="P24" s="112">
        <v>9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 t="s">
        <v>9</v>
      </c>
      <c r="AL24" s="110">
        <v>2</v>
      </c>
      <c r="AM24" s="135">
        <v>1</v>
      </c>
    </row>
    <row r="25" spans="1:39">
      <c r="A25" s="10">
        <v>8</v>
      </c>
      <c r="B25" s="10">
        <v>1</v>
      </c>
      <c r="C25" s="62" t="s">
        <v>102</v>
      </c>
      <c r="D25" s="108" t="s">
        <v>57</v>
      </c>
      <c r="E25" s="10" t="s">
        <v>4</v>
      </c>
      <c r="F25" s="10" t="s">
        <v>5</v>
      </c>
      <c r="G25" s="10" t="s">
        <v>196</v>
      </c>
      <c r="H25" s="109">
        <v>18</v>
      </c>
      <c r="I25" s="10"/>
      <c r="J25" s="110">
        <v>18</v>
      </c>
      <c r="K25" s="110"/>
      <c r="L25" s="10"/>
      <c r="M25" s="10"/>
      <c r="N25" s="110">
        <v>36</v>
      </c>
      <c r="O25" s="109">
        <v>18</v>
      </c>
      <c r="P25" s="110">
        <v>18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 t="s">
        <v>9</v>
      </c>
      <c r="AL25" s="139">
        <v>5</v>
      </c>
      <c r="AM25" s="135">
        <v>2</v>
      </c>
    </row>
    <row r="26" spans="1:39">
      <c r="A26" s="10">
        <v>9</v>
      </c>
      <c r="B26" s="10">
        <v>1</v>
      </c>
      <c r="C26" s="62" t="s">
        <v>103</v>
      </c>
      <c r="D26" s="62" t="s">
        <v>62</v>
      </c>
      <c r="E26" s="10" t="s">
        <v>4</v>
      </c>
      <c r="F26" s="10" t="s">
        <v>6</v>
      </c>
      <c r="G26" s="10" t="s">
        <v>196</v>
      </c>
      <c r="H26" s="109">
        <v>18</v>
      </c>
      <c r="I26" s="10"/>
      <c r="J26" s="110">
        <v>9</v>
      </c>
      <c r="K26" s="110"/>
      <c r="L26" s="10"/>
      <c r="M26" s="10"/>
      <c r="N26" s="110">
        <v>27</v>
      </c>
      <c r="O26" s="109">
        <v>18</v>
      </c>
      <c r="P26" s="110">
        <v>9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 t="s">
        <v>9</v>
      </c>
      <c r="AL26" s="112">
        <v>4</v>
      </c>
      <c r="AM26" s="135">
        <v>1.5</v>
      </c>
    </row>
    <row r="27" spans="1:39">
      <c r="A27" s="10">
        <v>10</v>
      </c>
      <c r="B27" s="10">
        <v>1</v>
      </c>
      <c r="C27" s="83"/>
      <c r="D27" s="62" t="s">
        <v>54</v>
      </c>
      <c r="E27" s="10"/>
      <c r="F27" s="10" t="s">
        <v>5</v>
      </c>
      <c r="G27" s="10"/>
      <c r="H27" s="60"/>
      <c r="I27" s="10"/>
      <c r="J27" s="60"/>
      <c r="K27" s="10"/>
      <c r="L27" s="10"/>
      <c r="M27" s="10"/>
      <c r="N27" s="60"/>
      <c r="O27" s="6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 t="s">
        <v>221</v>
      </c>
      <c r="AL27" s="138"/>
      <c r="AM27" s="25"/>
    </row>
    <row r="28" spans="1:39">
      <c r="A28" s="10">
        <v>11</v>
      </c>
      <c r="B28" s="10">
        <v>1</v>
      </c>
      <c r="C28" s="121"/>
      <c r="D28" s="62" t="s">
        <v>55</v>
      </c>
      <c r="E28" s="10"/>
      <c r="F28" s="10" t="s">
        <v>5</v>
      </c>
      <c r="G28" s="10"/>
      <c r="H28" s="60"/>
      <c r="I28" s="10"/>
      <c r="J28" s="60"/>
      <c r="K28" s="10"/>
      <c r="L28" s="10"/>
      <c r="M28" s="10"/>
      <c r="N28" s="60"/>
      <c r="O28" s="60"/>
      <c r="P28" s="6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 t="s">
        <v>221</v>
      </c>
      <c r="AL28" s="60"/>
      <c r="AM28" s="10"/>
    </row>
    <row r="29" spans="1:39">
      <c r="A29" s="63"/>
      <c r="B29" s="12"/>
      <c r="C29" s="64"/>
      <c r="D29" s="6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55"/>
      <c r="AM29" s="55"/>
    </row>
    <row r="30" spans="1:39">
      <c r="A30" s="10">
        <v>12</v>
      </c>
      <c r="B30" s="10">
        <v>2</v>
      </c>
      <c r="C30" s="62" t="s">
        <v>104</v>
      </c>
      <c r="D30" s="108" t="s">
        <v>141</v>
      </c>
      <c r="E30" s="10" t="s">
        <v>3</v>
      </c>
      <c r="F30" s="10" t="s">
        <v>5</v>
      </c>
      <c r="G30" s="10"/>
      <c r="H30" s="110">
        <v>18</v>
      </c>
      <c r="I30" s="110"/>
      <c r="J30" s="110">
        <v>12</v>
      </c>
      <c r="K30" s="110"/>
      <c r="L30" s="9">
        <v>6</v>
      </c>
      <c r="M30" s="10"/>
      <c r="N30" s="110">
        <v>36</v>
      </c>
      <c r="O30" s="10"/>
      <c r="P30" s="10"/>
      <c r="Q30" s="110">
        <v>18</v>
      </c>
      <c r="R30" s="110">
        <v>18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 t="s">
        <v>9</v>
      </c>
      <c r="AL30" s="110">
        <v>4</v>
      </c>
      <c r="AM30" s="135">
        <v>2</v>
      </c>
    </row>
    <row r="31" spans="1:39">
      <c r="A31" s="10">
        <v>13</v>
      </c>
      <c r="B31" s="10">
        <v>2</v>
      </c>
      <c r="C31" s="62" t="s">
        <v>105</v>
      </c>
      <c r="D31" s="113" t="s">
        <v>66</v>
      </c>
      <c r="E31" s="10" t="s">
        <v>3</v>
      </c>
      <c r="F31" s="10" t="s">
        <v>5</v>
      </c>
      <c r="G31" s="10" t="s">
        <v>196</v>
      </c>
      <c r="H31" s="110">
        <v>9</v>
      </c>
      <c r="J31" s="110">
        <v>18</v>
      </c>
      <c r="K31" s="110"/>
      <c r="L31" s="110"/>
      <c r="M31" s="10"/>
      <c r="N31" s="110">
        <v>27</v>
      </c>
      <c r="O31" s="10"/>
      <c r="P31" s="10"/>
      <c r="Q31" s="110">
        <v>9</v>
      </c>
      <c r="R31" s="110">
        <v>18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 t="s">
        <v>9</v>
      </c>
      <c r="AL31" s="110">
        <v>4</v>
      </c>
      <c r="AM31" s="143">
        <v>1.5</v>
      </c>
    </row>
    <row r="32" spans="1:39" s="165" customFormat="1">
      <c r="A32" s="56">
        <v>14</v>
      </c>
      <c r="B32" s="56">
        <v>2</v>
      </c>
      <c r="C32" s="62" t="s">
        <v>106</v>
      </c>
      <c r="D32" s="115" t="s">
        <v>65</v>
      </c>
      <c r="E32" s="56" t="s">
        <v>4</v>
      </c>
      <c r="F32" s="56" t="s">
        <v>5</v>
      </c>
      <c r="G32" s="56" t="s">
        <v>196</v>
      </c>
      <c r="H32" s="112">
        <v>9</v>
      </c>
      <c r="I32" s="112"/>
      <c r="J32" s="112">
        <v>9</v>
      </c>
      <c r="K32" s="112"/>
      <c r="L32" s="112">
        <v>9</v>
      </c>
      <c r="M32" s="56"/>
      <c r="N32" s="112">
        <v>27</v>
      </c>
      <c r="O32" s="56"/>
      <c r="P32" s="56"/>
      <c r="Q32" s="112">
        <v>9</v>
      </c>
      <c r="R32" s="112">
        <v>18</v>
      </c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 t="s">
        <v>9</v>
      </c>
      <c r="AL32" s="164">
        <v>3</v>
      </c>
      <c r="AM32" s="146">
        <v>1.5</v>
      </c>
    </row>
    <row r="33" spans="1:39">
      <c r="A33" s="10">
        <v>15</v>
      </c>
      <c r="B33" s="10">
        <v>2</v>
      </c>
      <c r="C33" s="62" t="s">
        <v>107</v>
      </c>
      <c r="D33" s="108" t="s">
        <v>188</v>
      </c>
      <c r="E33" s="10" t="s">
        <v>4</v>
      </c>
      <c r="F33" s="10" t="s">
        <v>5</v>
      </c>
      <c r="G33" s="10" t="s">
        <v>196</v>
      </c>
      <c r="H33" s="110">
        <v>9</v>
      </c>
      <c r="I33" s="110"/>
      <c r="J33" s="110">
        <v>27</v>
      </c>
      <c r="K33" s="110"/>
      <c r="L33" s="110"/>
      <c r="M33" s="10"/>
      <c r="N33" s="110">
        <v>36</v>
      </c>
      <c r="O33" s="10"/>
      <c r="P33" s="10"/>
      <c r="Q33" s="110">
        <v>9</v>
      </c>
      <c r="R33" s="110">
        <v>27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 t="s">
        <v>9</v>
      </c>
      <c r="AL33" s="110">
        <v>5</v>
      </c>
      <c r="AM33" s="135">
        <v>2</v>
      </c>
    </row>
    <row r="34" spans="1:39">
      <c r="A34" s="10">
        <v>16</v>
      </c>
      <c r="B34" s="10">
        <v>2</v>
      </c>
      <c r="C34" s="62" t="s">
        <v>108</v>
      </c>
      <c r="D34" s="108" t="s">
        <v>61</v>
      </c>
      <c r="E34" s="10" t="s">
        <v>4</v>
      </c>
      <c r="F34" s="10" t="s">
        <v>5</v>
      </c>
      <c r="G34" s="10" t="s">
        <v>196</v>
      </c>
      <c r="H34" s="110">
        <v>9</v>
      </c>
      <c r="I34" s="110"/>
      <c r="J34" s="110">
        <v>18</v>
      </c>
      <c r="K34" s="110"/>
      <c r="L34" s="110"/>
      <c r="M34" s="10"/>
      <c r="N34" s="110">
        <v>27</v>
      </c>
      <c r="O34" s="10"/>
      <c r="P34" s="10"/>
      <c r="Q34" s="110">
        <v>9</v>
      </c>
      <c r="R34" s="110">
        <v>18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 t="s">
        <v>9</v>
      </c>
      <c r="AL34" s="110">
        <v>4</v>
      </c>
      <c r="AM34" s="135">
        <v>1.5</v>
      </c>
    </row>
    <row r="35" spans="1:39">
      <c r="A35" s="10">
        <v>17</v>
      </c>
      <c r="B35" s="10">
        <v>2</v>
      </c>
      <c r="C35" s="62" t="s">
        <v>109</v>
      </c>
      <c r="D35" s="108" t="s">
        <v>67</v>
      </c>
      <c r="E35" s="10" t="s">
        <v>4</v>
      </c>
      <c r="F35" s="10" t="s">
        <v>5</v>
      </c>
      <c r="G35" s="10" t="s">
        <v>196</v>
      </c>
      <c r="H35" s="110">
        <v>9</v>
      </c>
      <c r="I35" s="110"/>
      <c r="J35" s="110">
        <v>18</v>
      </c>
      <c r="K35" s="110"/>
      <c r="L35" s="110"/>
      <c r="M35" s="10"/>
      <c r="N35" s="110">
        <v>27</v>
      </c>
      <c r="O35" s="10"/>
      <c r="P35" s="10"/>
      <c r="Q35" s="110">
        <v>9</v>
      </c>
      <c r="R35" s="110">
        <v>18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 t="s">
        <v>9</v>
      </c>
      <c r="AL35" s="110">
        <v>3</v>
      </c>
      <c r="AM35" s="135">
        <v>1</v>
      </c>
    </row>
    <row r="36" spans="1:39">
      <c r="A36" s="10">
        <v>18</v>
      </c>
      <c r="B36" s="10">
        <v>2</v>
      </c>
      <c r="C36" s="62" t="s">
        <v>110</v>
      </c>
      <c r="D36" s="115" t="s">
        <v>68</v>
      </c>
      <c r="E36" s="10" t="s">
        <v>4</v>
      </c>
      <c r="F36" s="10" t="s">
        <v>5</v>
      </c>
      <c r="G36" s="10" t="s">
        <v>196</v>
      </c>
      <c r="H36" s="112"/>
      <c r="I36" s="112"/>
      <c r="J36" s="112">
        <v>5</v>
      </c>
      <c r="K36" s="112"/>
      <c r="L36" s="112">
        <v>4</v>
      </c>
      <c r="M36" s="10"/>
      <c r="N36" s="112">
        <v>9</v>
      </c>
      <c r="O36" s="10"/>
      <c r="P36" s="10"/>
      <c r="Q36" s="112"/>
      <c r="R36" s="112">
        <v>9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 t="s">
        <v>222</v>
      </c>
      <c r="AL36" s="112">
        <v>1</v>
      </c>
      <c r="AM36" s="135">
        <v>0.5</v>
      </c>
    </row>
    <row r="37" spans="1:39">
      <c r="A37" s="10">
        <v>19</v>
      </c>
      <c r="B37" s="10">
        <v>2</v>
      </c>
      <c r="C37" s="62" t="s">
        <v>111</v>
      </c>
      <c r="D37" s="62" t="s">
        <v>80</v>
      </c>
      <c r="E37" s="10" t="s">
        <v>4</v>
      </c>
      <c r="F37" s="10" t="s">
        <v>6</v>
      </c>
      <c r="G37" s="10" t="s">
        <v>196</v>
      </c>
      <c r="H37" s="110">
        <v>9</v>
      </c>
      <c r="I37" s="110"/>
      <c r="J37" s="110">
        <v>9</v>
      </c>
      <c r="K37" s="110"/>
      <c r="L37" s="110"/>
      <c r="M37" s="10"/>
      <c r="N37" s="110">
        <v>18</v>
      </c>
      <c r="O37" s="10"/>
      <c r="P37" s="10"/>
      <c r="Q37" s="110">
        <v>9</v>
      </c>
      <c r="R37" s="110">
        <v>9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 t="s">
        <v>9</v>
      </c>
      <c r="AL37" s="110">
        <v>2</v>
      </c>
      <c r="AM37" s="135">
        <v>1</v>
      </c>
    </row>
    <row r="38" spans="1:39">
      <c r="A38" s="10">
        <v>20</v>
      </c>
      <c r="B38" s="10">
        <v>2</v>
      </c>
      <c r="C38" s="62" t="s">
        <v>204</v>
      </c>
      <c r="D38" s="113" t="s">
        <v>223</v>
      </c>
      <c r="E38" s="10" t="s">
        <v>4</v>
      </c>
      <c r="F38" s="10" t="s">
        <v>6</v>
      </c>
      <c r="G38" s="10"/>
      <c r="H38" s="110"/>
      <c r="I38" s="110"/>
      <c r="J38" s="110"/>
      <c r="K38" s="110"/>
      <c r="L38" s="110"/>
      <c r="M38" s="16">
        <f>4*5*7</f>
        <v>140</v>
      </c>
      <c r="N38" s="110"/>
      <c r="O38" s="10"/>
      <c r="P38" s="10"/>
      <c r="Q38" s="110"/>
      <c r="R38" s="1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 t="s">
        <v>222</v>
      </c>
      <c r="AL38" s="110">
        <v>4</v>
      </c>
      <c r="AM38" s="135">
        <v>4</v>
      </c>
    </row>
    <row r="39" spans="1:39">
      <c r="A39" s="12"/>
      <c r="B39" s="12"/>
      <c r="C39" s="11"/>
      <c r="D39" s="7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55"/>
      <c r="AM39" s="55"/>
    </row>
    <row r="40" spans="1:39">
      <c r="A40" s="102">
        <v>21</v>
      </c>
      <c r="B40" s="10">
        <v>3</v>
      </c>
      <c r="C40" s="62" t="s">
        <v>112</v>
      </c>
      <c r="D40" s="108" t="s">
        <v>53</v>
      </c>
      <c r="E40" s="10" t="s">
        <v>3</v>
      </c>
      <c r="F40" s="10" t="s">
        <v>6</v>
      </c>
      <c r="G40" s="10"/>
      <c r="H40" s="110"/>
      <c r="I40" s="110"/>
      <c r="J40" s="110">
        <v>9</v>
      </c>
      <c r="K40" s="10"/>
      <c r="L40" s="110"/>
      <c r="M40" s="10"/>
      <c r="N40" s="110">
        <v>9</v>
      </c>
      <c r="O40" s="10"/>
      <c r="P40" s="10"/>
      <c r="Q40" s="10"/>
      <c r="R40" s="10"/>
      <c r="S40" s="110"/>
      <c r="T40" s="110">
        <v>9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 t="s">
        <v>222</v>
      </c>
      <c r="AL40" s="110">
        <v>1</v>
      </c>
      <c r="AM40" s="135">
        <v>0.5</v>
      </c>
    </row>
    <row r="41" spans="1:39">
      <c r="A41" s="102">
        <v>22</v>
      </c>
      <c r="B41" s="10">
        <v>3</v>
      </c>
      <c r="C41" s="62" t="s">
        <v>113</v>
      </c>
      <c r="D41" s="113" t="s">
        <v>250</v>
      </c>
      <c r="E41" s="10" t="s">
        <v>15</v>
      </c>
      <c r="F41" s="10" t="s">
        <v>6</v>
      </c>
      <c r="G41" s="10"/>
      <c r="H41" s="110">
        <v>9</v>
      </c>
      <c r="I41" s="110"/>
      <c r="J41" s="110"/>
      <c r="K41" s="10"/>
      <c r="L41" s="110"/>
      <c r="M41" s="10"/>
      <c r="N41" s="110">
        <v>9</v>
      </c>
      <c r="O41" s="10"/>
      <c r="P41" s="10"/>
      <c r="Q41" s="10"/>
      <c r="R41" s="10"/>
      <c r="S41" s="110">
        <v>9</v>
      </c>
      <c r="T41" s="1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 t="s">
        <v>9</v>
      </c>
      <c r="AL41" s="110">
        <v>1</v>
      </c>
      <c r="AM41" s="135">
        <v>0.5</v>
      </c>
    </row>
    <row r="42" spans="1:39">
      <c r="A42" s="102">
        <v>23</v>
      </c>
      <c r="B42" s="10">
        <v>3</v>
      </c>
      <c r="C42" s="62" t="s">
        <v>114</v>
      </c>
      <c r="D42" s="108" t="s">
        <v>142</v>
      </c>
      <c r="E42" s="10" t="s">
        <v>3</v>
      </c>
      <c r="F42" s="10" t="s">
        <v>5</v>
      </c>
      <c r="G42" s="10"/>
      <c r="H42" s="110">
        <v>18</v>
      </c>
      <c r="I42" s="110"/>
      <c r="J42" s="110">
        <v>18</v>
      </c>
      <c r="K42" s="10"/>
      <c r="L42" s="110"/>
      <c r="M42" s="10"/>
      <c r="N42" s="110">
        <v>36</v>
      </c>
      <c r="O42" s="10"/>
      <c r="P42" s="10"/>
      <c r="Q42" s="10"/>
      <c r="R42" s="10"/>
      <c r="S42" s="110">
        <v>18</v>
      </c>
      <c r="T42" s="110">
        <v>18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 t="s">
        <v>9</v>
      </c>
      <c r="AL42" s="110">
        <v>5</v>
      </c>
      <c r="AM42" s="135">
        <v>2</v>
      </c>
    </row>
    <row r="43" spans="1:39">
      <c r="A43" s="102">
        <v>24</v>
      </c>
      <c r="B43" s="10">
        <v>3</v>
      </c>
      <c r="C43" s="62" t="s">
        <v>115</v>
      </c>
      <c r="D43" s="108" t="s">
        <v>143</v>
      </c>
      <c r="E43" s="10" t="s">
        <v>4</v>
      </c>
      <c r="F43" s="10" t="s">
        <v>5</v>
      </c>
      <c r="G43" s="10" t="s">
        <v>196</v>
      </c>
      <c r="H43" s="110">
        <v>9</v>
      </c>
      <c r="J43" s="110">
        <v>18</v>
      </c>
      <c r="K43" s="10"/>
      <c r="L43" s="110"/>
      <c r="M43" s="10"/>
      <c r="N43" s="110">
        <v>27</v>
      </c>
      <c r="O43" s="10"/>
      <c r="P43" s="10"/>
      <c r="Q43" s="10"/>
      <c r="R43" s="10"/>
      <c r="S43" s="110">
        <v>9</v>
      </c>
      <c r="T43" s="110">
        <v>18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 t="s">
        <v>9</v>
      </c>
      <c r="AL43" s="110">
        <v>4</v>
      </c>
      <c r="AM43" s="135">
        <v>2</v>
      </c>
    </row>
    <row r="44" spans="1:39">
      <c r="A44" s="102">
        <v>25</v>
      </c>
      <c r="B44" s="10">
        <v>3</v>
      </c>
      <c r="C44" s="62" t="s">
        <v>116</v>
      </c>
      <c r="D44" s="108" t="s">
        <v>81</v>
      </c>
      <c r="E44" s="10" t="s">
        <v>4</v>
      </c>
      <c r="F44" s="10" t="s">
        <v>5</v>
      </c>
      <c r="G44" s="10"/>
      <c r="H44" s="110">
        <v>9</v>
      </c>
      <c r="I44" s="110"/>
      <c r="J44" s="110">
        <v>9</v>
      </c>
      <c r="K44" s="10"/>
      <c r="L44" s="110"/>
      <c r="M44" s="10"/>
      <c r="N44" s="110">
        <v>18</v>
      </c>
      <c r="O44" s="10"/>
      <c r="P44" s="10"/>
      <c r="Q44" s="10"/>
      <c r="R44" s="10"/>
      <c r="S44" s="110">
        <v>9</v>
      </c>
      <c r="T44" s="110">
        <v>9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 t="s">
        <v>9</v>
      </c>
      <c r="AL44" s="110">
        <v>3</v>
      </c>
      <c r="AM44" s="135">
        <v>1</v>
      </c>
    </row>
    <row r="45" spans="1:39">
      <c r="A45" s="102">
        <v>26</v>
      </c>
      <c r="B45" s="10">
        <v>3</v>
      </c>
      <c r="C45" s="62" t="s">
        <v>117</v>
      </c>
      <c r="D45" s="108" t="s">
        <v>69</v>
      </c>
      <c r="E45" s="10" t="s">
        <v>4</v>
      </c>
      <c r="F45" s="10" t="s">
        <v>5</v>
      </c>
      <c r="G45" s="10" t="s">
        <v>196</v>
      </c>
      <c r="H45" s="110">
        <v>9</v>
      </c>
      <c r="I45" s="110"/>
      <c r="J45" s="110">
        <v>18</v>
      </c>
      <c r="K45" s="10"/>
      <c r="L45" s="110"/>
      <c r="M45" s="10"/>
      <c r="N45" s="110">
        <v>27</v>
      </c>
      <c r="O45" s="10"/>
      <c r="P45" s="10"/>
      <c r="Q45" s="10"/>
      <c r="R45" s="10"/>
      <c r="S45" s="110">
        <v>9</v>
      </c>
      <c r="T45" s="110">
        <v>18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 t="s">
        <v>9</v>
      </c>
      <c r="AL45" s="110">
        <v>4</v>
      </c>
      <c r="AM45" s="135">
        <v>1.5</v>
      </c>
    </row>
    <row r="46" spans="1:39">
      <c r="A46" s="102">
        <v>27</v>
      </c>
      <c r="B46" s="10">
        <v>3</v>
      </c>
      <c r="C46" s="62" t="s">
        <v>118</v>
      </c>
      <c r="D46" s="113" t="s">
        <v>70</v>
      </c>
      <c r="E46" s="10" t="s">
        <v>4</v>
      </c>
      <c r="F46" s="10" t="s">
        <v>5</v>
      </c>
      <c r="G46" s="10" t="s">
        <v>196</v>
      </c>
      <c r="H46" s="110">
        <v>9</v>
      </c>
      <c r="I46" s="110"/>
      <c r="J46" s="110">
        <v>18</v>
      </c>
      <c r="K46" s="10"/>
      <c r="L46" s="110"/>
      <c r="M46" s="10"/>
      <c r="N46" s="110">
        <v>27</v>
      </c>
      <c r="O46" s="10"/>
      <c r="P46" s="10"/>
      <c r="Q46" s="10"/>
      <c r="R46" s="10"/>
      <c r="S46" s="110">
        <v>9</v>
      </c>
      <c r="T46" s="110">
        <v>18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 t="s">
        <v>9</v>
      </c>
      <c r="AL46" s="110">
        <v>4</v>
      </c>
      <c r="AM46" s="135">
        <v>1.5</v>
      </c>
    </row>
    <row r="47" spans="1:39">
      <c r="A47" s="102">
        <v>28</v>
      </c>
      <c r="B47" s="10">
        <v>3</v>
      </c>
      <c r="C47" s="62" t="s">
        <v>119</v>
      </c>
      <c r="D47" s="108" t="s">
        <v>82</v>
      </c>
      <c r="E47" s="10" t="s">
        <v>4</v>
      </c>
      <c r="F47" s="10" t="s">
        <v>5</v>
      </c>
      <c r="G47" s="10"/>
      <c r="H47" s="110">
        <v>9</v>
      </c>
      <c r="I47" s="110"/>
      <c r="J47" s="110">
        <v>7</v>
      </c>
      <c r="K47" s="10"/>
      <c r="L47" s="110">
        <v>2</v>
      </c>
      <c r="M47" s="10"/>
      <c r="N47" s="110">
        <v>18</v>
      </c>
      <c r="O47" s="10"/>
      <c r="P47" s="10"/>
      <c r="Q47" s="10"/>
      <c r="R47" s="10"/>
      <c r="S47" s="110">
        <v>9</v>
      </c>
      <c r="T47" s="110">
        <v>9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 t="s">
        <v>9</v>
      </c>
      <c r="AL47" s="110">
        <v>3</v>
      </c>
      <c r="AM47" s="135">
        <v>1</v>
      </c>
    </row>
    <row r="48" spans="1:39">
      <c r="A48" s="10">
        <v>29</v>
      </c>
      <c r="B48" s="10">
        <v>3</v>
      </c>
      <c r="C48" s="62" t="s">
        <v>144</v>
      </c>
      <c r="D48" s="108" t="s">
        <v>83</v>
      </c>
      <c r="E48" s="10" t="s">
        <v>4</v>
      </c>
      <c r="F48" s="10" t="s">
        <v>5</v>
      </c>
      <c r="G48" s="10" t="s">
        <v>196</v>
      </c>
      <c r="H48" s="110">
        <v>18</v>
      </c>
      <c r="I48" s="110"/>
      <c r="J48" s="110">
        <v>9</v>
      </c>
      <c r="K48" s="10"/>
      <c r="L48" s="110"/>
      <c r="M48" s="10"/>
      <c r="N48" s="110">
        <v>27</v>
      </c>
      <c r="O48" s="10"/>
      <c r="P48" s="10"/>
      <c r="Q48" s="10"/>
      <c r="R48" s="10"/>
      <c r="S48" s="110">
        <v>18</v>
      </c>
      <c r="T48" s="110">
        <v>9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 t="s">
        <v>9</v>
      </c>
      <c r="AL48" s="110">
        <v>3</v>
      </c>
      <c r="AM48" s="135">
        <v>1.5</v>
      </c>
    </row>
    <row r="49" spans="1:39">
      <c r="A49" s="10">
        <v>30</v>
      </c>
      <c r="B49" s="10">
        <v>3</v>
      </c>
      <c r="C49" s="62" t="s">
        <v>205</v>
      </c>
      <c r="D49" s="62" t="s">
        <v>87</v>
      </c>
      <c r="E49" s="10" t="s">
        <v>4</v>
      </c>
      <c r="F49" s="10" t="s">
        <v>6</v>
      </c>
      <c r="G49" s="10" t="s">
        <v>196</v>
      </c>
      <c r="H49" s="110">
        <v>9</v>
      </c>
      <c r="I49" s="110"/>
      <c r="J49" s="110" t="s">
        <v>197</v>
      </c>
      <c r="K49" s="10"/>
      <c r="L49" s="110"/>
      <c r="M49" s="10"/>
      <c r="N49" s="110">
        <v>18</v>
      </c>
      <c r="O49" s="10"/>
      <c r="P49" s="10"/>
      <c r="Q49" s="10"/>
      <c r="R49" s="10"/>
      <c r="S49" s="110">
        <v>9</v>
      </c>
      <c r="T49" s="110">
        <v>9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 t="s">
        <v>9</v>
      </c>
      <c r="AL49" s="110">
        <v>2</v>
      </c>
      <c r="AM49" s="135">
        <v>1</v>
      </c>
    </row>
    <row r="50" spans="1:39">
      <c r="A50" s="57"/>
      <c r="B50" s="57"/>
      <c r="C50" s="122"/>
      <c r="D50" s="131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</row>
    <row r="51" spans="1:39">
      <c r="A51" s="25">
        <v>31</v>
      </c>
      <c r="B51" s="25">
        <v>4</v>
      </c>
      <c r="C51" s="123" t="s">
        <v>120</v>
      </c>
      <c r="D51" s="108" t="s">
        <v>56</v>
      </c>
      <c r="E51" s="10" t="s">
        <v>3</v>
      </c>
      <c r="F51" s="10" t="s">
        <v>6</v>
      </c>
      <c r="G51" s="10"/>
      <c r="H51" s="110"/>
      <c r="I51" s="10"/>
      <c r="J51" s="110">
        <v>18</v>
      </c>
      <c r="K51" s="10"/>
      <c r="L51" s="60"/>
      <c r="M51" s="10"/>
      <c r="N51" s="110">
        <v>18</v>
      </c>
      <c r="O51" s="10"/>
      <c r="P51" s="10"/>
      <c r="Q51" s="10"/>
      <c r="R51" s="10"/>
      <c r="S51" s="10"/>
      <c r="T51" s="10"/>
      <c r="U51" s="110"/>
      <c r="V51" s="110">
        <v>18</v>
      </c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 t="s">
        <v>222</v>
      </c>
      <c r="AL51" s="140">
        <v>2</v>
      </c>
      <c r="AM51" s="137">
        <v>1</v>
      </c>
    </row>
    <row r="52" spans="1:39">
      <c r="A52" s="10">
        <v>32</v>
      </c>
      <c r="B52" s="10">
        <v>4</v>
      </c>
      <c r="C52" s="123" t="s">
        <v>121</v>
      </c>
      <c r="D52" s="108" t="s">
        <v>145</v>
      </c>
      <c r="E52" s="10" t="s">
        <v>4</v>
      </c>
      <c r="F52" s="10" t="s">
        <v>5</v>
      </c>
      <c r="G52" s="10" t="s">
        <v>196</v>
      </c>
      <c r="H52" s="110">
        <v>9</v>
      </c>
      <c r="I52" s="10"/>
      <c r="J52" s="110">
        <v>18</v>
      </c>
      <c r="K52" s="10"/>
      <c r="L52" s="59"/>
      <c r="M52" s="10"/>
      <c r="N52" s="110">
        <v>27</v>
      </c>
      <c r="O52" s="10"/>
      <c r="P52" s="10"/>
      <c r="Q52" s="10"/>
      <c r="R52" s="10"/>
      <c r="S52" s="10"/>
      <c r="T52" s="10"/>
      <c r="U52" s="110">
        <v>9</v>
      </c>
      <c r="V52" s="110">
        <v>18</v>
      </c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 t="s">
        <v>9</v>
      </c>
      <c r="AL52" s="110">
        <v>4</v>
      </c>
      <c r="AM52" s="135">
        <v>1.5</v>
      </c>
    </row>
    <row r="53" spans="1:39">
      <c r="A53" s="10">
        <v>33</v>
      </c>
      <c r="B53" s="10">
        <v>4</v>
      </c>
      <c r="C53" s="123" t="s">
        <v>122</v>
      </c>
      <c r="D53" s="108" t="s">
        <v>73</v>
      </c>
      <c r="E53" s="10" t="s">
        <v>4</v>
      </c>
      <c r="F53" s="10" t="s">
        <v>5</v>
      </c>
      <c r="G53" s="10" t="s">
        <v>196</v>
      </c>
      <c r="H53" s="110">
        <v>9</v>
      </c>
      <c r="I53" s="10"/>
      <c r="J53" s="110">
        <v>18</v>
      </c>
      <c r="K53" s="10"/>
      <c r="L53" s="60"/>
      <c r="M53" s="10"/>
      <c r="N53" s="110">
        <v>27</v>
      </c>
      <c r="O53" s="10"/>
      <c r="P53" s="10"/>
      <c r="Q53" s="10"/>
      <c r="R53" s="10"/>
      <c r="S53" s="10"/>
      <c r="T53" s="10"/>
      <c r="U53" s="110">
        <v>9</v>
      </c>
      <c r="V53" s="110">
        <v>18</v>
      </c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 t="s">
        <v>9</v>
      </c>
      <c r="AL53" s="110">
        <v>4</v>
      </c>
      <c r="AM53" s="135">
        <v>1.5</v>
      </c>
    </row>
    <row r="54" spans="1:39">
      <c r="A54" s="25">
        <v>34</v>
      </c>
      <c r="B54" s="10">
        <v>4</v>
      </c>
      <c r="C54" s="123" t="s">
        <v>123</v>
      </c>
      <c r="D54" s="115" t="s">
        <v>146</v>
      </c>
      <c r="E54" s="10" t="s">
        <v>4</v>
      </c>
      <c r="F54" s="10" t="s">
        <v>5</v>
      </c>
      <c r="G54" s="10" t="s">
        <v>196</v>
      </c>
      <c r="H54" s="112">
        <v>9</v>
      </c>
      <c r="I54" s="10"/>
      <c r="J54" s="112">
        <v>18</v>
      </c>
      <c r="K54" s="10"/>
      <c r="L54" s="60"/>
      <c r="M54" s="10"/>
      <c r="N54" s="112">
        <v>27</v>
      </c>
      <c r="O54" s="10"/>
      <c r="P54" s="10"/>
      <c r="Q54" s="10"/>
      <c r="R54" s="10"/>
      <c r="S54" s="10"/>
      <c r="T54" s="10"/>
      <c r="U54" s="112">
        <v>9</v>
      </c>
      <c r="V54" s="112">
        <v>18</v>
      </c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 t="s">
        <v>9</v>
      </c>
      <c r="AL54" s="112">
        <v>4</v>
      </c>
      <c r="AM54" s="135">
        <v>1.5</v>
      </c>
    </row>
    <row r="55" spans="1:39">
      <c r="A55" s="10">
        <v>35</v>
      </c>
      <c r="B55" s="10">
        <v>4</v>
      </c>
      <c r="C55" s="123" t="s">
        <v>124</v>
      </c>
      <c r="D55" s="115" t="s">
        <v>71</v>
      </c>
      <c r="E55" s="10" t="s">
        <v>4</v>
      </c>
      <c r="F55" s="10" t="s">
        <v>5</v>
      </c>
      <c r="G55" s="10" t="s">
        <v>196</v>
      </c>
      <c r="H55" s="112">
        <v>18</v>
      </c>
      <c r="I55" s="10"/>
      <c r="J55" s="112">
        <v>18</v>
      </c>
      <c r="K55" s="10"/>
      <c r="L55" s="60"/>
      <c r="M55" s="10"/>
      <c r="N55" s="112">
        <v>36</v>
      </c>
      <c r="O55" s="10"/>
      <c r="P55" s="10"/>
      <c r="Q55" s="10"/>
      <c r="R55" s="10"/>
      <c r="S55" s="10"/>
      <c r="T55" s="10"/>
      <c r="U55" s="112">
        <v>18</v>
      </c>
      <c r="V55" s="112">
        <v>18</v>
      </c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 t="s">
        <v>9</v>
      </c>
      <c r="AL55" s="112">
        <v>5</v>
      </c>
      <c r="AM55" s="135">
        <v>2</v>
      </c>
    </row>
    <row r="56" spans="1:39">
      <c r="A56" s="10">
        <v>36</v>
      </c>
      <c r="B56" s="10">
        <v>4</v>
      </c>
      <c r="C56" s="123" t="s">
        <v>125</v>
      </c>
      <c r="D56" s="108" t="s">
        <v>76</v>
      </c>
      <c r="E56" s="10" t="s">
        <v>4</v>
      </c>
      <c r="F56" s="10" t="s">
        <v>5</v>
      </c>
      <c r="G56" s="10" t="s">
        <v>196</v>
      </c>
      <c r="H56" s="110">
        <v>18</v>
      </c>
      <c r="I56" s="10"/>
      <c r="J56" s="110">
        <v>18</v>
      </c>
      <c r="K56" s="10"/>
      <c r="L56" s="59"/>
      <c r="M56" s="10"/>
      <c r="N56" s="110">
        <v>36</v>
      </c>
      <c r="O56" s="10"/>
      <c r="P56" s="10"/>
      <c r="Q56" s="10"/>
      <c r="R56" s="10"/>
      <c r="S56" s="10"/>
      <c r="T56" s="10"/>
      <c r="U56" s="110">
        <v>18</v>
      </c>
      <c r="V56" s="110">
        <v>18</v>
      </c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 t="s">
        <v>9</v>
      </c>
      <c r="AL56" s="110">
        <v>5</v>
      </c>
      <c r="AM56" s="135">
        <v>2</v>
      </c>
    </row>
    <row r="57" spans="1:39">
      <c r="A57" s="25">
        <v>37</v>
      </c>
      <c r="B57" s="10">
        <v>4</v>
      </c>
      <c r="C57" s="123" t="s">
        <v>147</v>
      </c>
      <c r="D57" s="62" t="s">
        <v>88</v>
      </c>
      <c r="E57" s="10" t="s">
        <v>4</v>
      </c>
      <c r="F57" s="10" t="s">
        <v>6</v>
      </c>
      <c r="G57" s="10" t="s">
        <v>196</v>
      </c>
      <c r="H57" s="110">
        <v>9</v>
      </c>
      <c r="I57" s="10"/>
      <c r="J57" s="110">
        <v>9</v>
      </c>
      <c r="K57" s="10"/>
      <c r="L57" s="60"/>
      <c r="M57" s="10"/>
      <c r="N57" s="110">
        <v>18</v>
      </c>
      <c r="O57" s="10"/>
      <c r="P57" s="10"/>
      <c r="Q57" s="10"/>
      <c r="R57" s="10"/>
      <c r="S57" s="10"/>
      <c r="T57" s="10"/>
      <c r="U57" s="110">
        <v>9</v>
      </c>
      <c r="V57" s="110">
        <v>9</v>
      </c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 t="s">
        <v>9</v>
      </c>
      <c r="AL57" s="110">
        <v>2</v>
      </c>
      <c r="AM57" s="142">
        <v>1</v>
      </c>
    </row>
    <row r="58" spans="1:39" ht="24">
      <c r="A58" s="105">
        <v>38</v>
      </c>
      <c r="B58" s="105">
        <v>4</v>
      </c>
      <c r="C58" s="123" t="s">
        <v>206</v>
      </c>
      <c r="D58" s="113" t="s">
        <v>224</v>
      </c>
      <c r="E58" s="105" t="s">
        <v>4</v>
      </c>
      <c r="F58" s="105" t="s">
        <v>6</v>
      </c>
      <c r="G58" s="105"/>
      <c r="H58" s="110"/>
      <c r="I58" s="105"/>
      <c r="J58" s="110"/>
      <c r="K58" s="105"/>
      <c r="L58" s="61"/>
      <c r="M58" s="147">
        <f>4*5*7</f>
        <v>140</v>
      </c>
      <c r="N58" s="110"/>
      <c r="O58" s="105"/>
      <c r="P58" s="105"/>
      <c r="Q58" s="105"/>
      <c r="R58" s="105"/>
      <c r="S58" s="105"/>
      <c r="T58" s="105"/>
      <c r="U58" s="110"/>
      <c r="V58" s="110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 t="s">
        <v>222</v>
      </c>
      <c r="AL58" s="110">
        <v>4</v>
      </c>
      <c r="AM58" s="141">
        <v>4</v>
      </c>
    </row>
    <row r="59" spans="1:39">
      <c r="A59" s="12"/>
      <c r="B59" s="12"/>
      <c r="C59" s="124"/>
      <c r="D59" s="68"/>
      <c r="E59" s="12"/>
      <c r="F59" s="12"/>
      <c r="G59" s="12"/>
      <c r="H59" s="69"/>
      <c r="I59" s="12"/>
      <c r="J59" s="70"/>
      <c r="K59" s="12"/>
      <c r="L59" s="12"/>
      <c r="M59" s="12"/>
      <c r="N59" s="69"/>
      <c r="O59" s="12"/>
      <c r="P59" s="12"/>
      <c r="Q59" s="12"/>
      <c r="R59" s="12"/>
      <c r="S59" s="12"/>
      <c r="T59" s="12"/>
      <c r="U59" s="69"/>
      <c r="V59" s="70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69"/>
      <c r="AM59" s="55"/>
    </row>
    <row r="60" spans="1:39">
      <c r="A60" s="10">
        <v>39</v>
      </c>
      <c r="B60" s="10">
        <v>5</v>
      </c>
      <c r="C60" s="62" t="s">
        <v>126</v>
      </c>
      <c r="D60" s="108" t="s">
        <v>148</v>
      </c>
      <c r="E60" s="10" t="s">
        <v>3</v>
      </c>
      <c r="F60" s="10" t="s">
        <v>6</v>
      </c>
      <c r="G60" s="10"/>
      <c r="H60" s="110"/>
      <c r="I60" s="10"/>
      <c r="J60" s="110">
        <v>18</v>
      </c>
      <c r="K60" s="10"/>
      <c r="L60" s="10"/>
      <c r="M60" s="10"/>
      <c r="N60" s="110">
        <v>18</v>
      </c>
      <c r="O60" s="10"/>
      <c r="P60" s="10"/>
      <c r="Q60" s="10"/>
      <c r="R60" s="10"/>
      <c r="S60" s="10"/>
      <c r="T60" s="10"/>
      <c r="U60" s="71"/>
      <c r="V60" s="72"/>
      <c r="W60" s="110"/>
      <c r="X60" s="110">
        <v>18</v>
      </c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 t="s">
        <v>222</v>
      </c>
      <c r="AL60" s="110">
        <v>2</v>
      </c>
      <c r="AM60" s="135">
        <v>1</v>
      </c>
    </row>
    <row r="61" spans="1:39">
      <c r="A61" s="105">
        <v>40</v>
      </c>
      <c r="B61" s="105">
        <v>5</v>
      </c>
      <c r="C61" s="62" t="s">
        <v>127</v>
      </c>
      <c r="D61" s="113" t="s">
        <v>249</v>
      </c>
      <c r="E61" s="105" t="s">
        <v>15</v>
      </c>
      <c r="F61" s="105" t="s">
        <v>6</v>
      </c>
      <c r="G61" s="105"/>
      <c r="H61" s="110">
        <v>18</v>
      </c>
      <c r="I61" s="105"/>
      <c r="J61" s="110"/>
      <c r="K61" s="105"/>
      <c r="L61" s="105"/>
      <c r="M61" s="105"/>
      <c r="N61" s="110">
        <v>18</v>
      </c>
      <c r="O61" s="105"/>
      <c r="P61" s="105"/>
      <c r="Q61" s="105"/>
      <c r="R61" s="105"/>
      <c r="S61" s="105"/>
      <c r="T61" s="105"/>
      <c r="U61" s="148"/>
      <c r="V61" s="74"/>
      <c r="W61" s="110">
        <v>18</v>
      </c>
      <c r="X61" s="110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 t="s">
        <v>9</v>
      </c>
      <c r="AL61" s="110">
        <v>2</v>
      </c>
      <c r="AM61" s="141">
        <v>1</v>
      </c>
    </row>
    <row r="62" spans="1:39">
      <c r="A62" s="10">
        <v>41</v>
      </c>
      <c r="B62" s="10">
        <v>5</v>
      </c>
      <c r="C62" s="62" t="s">
        <v>128</v>
      </c>
      <c r="D62" s="108" t="s">
        <v>75</v>
      </c>
      <c r="E62" s="10" t="s">
        <v>4</v>
      </c>
      <c r="F62" s="10" t="s">
        <v>5</v>
      </c>
      <c r="G62" s="10" t="s">
        <v>196</v>
      </c>
      <c r="H62" s="110">
        <v>18</v>
      </c>
      <c r="I62" s="10"/>
      <c r="J62" s="110">
        <v>18</v>
      </c>
      <c r="K62" s="10"/>
      <c r="L62" s="10"/>
      <c r="M62" s="10"/>
      <c r="N62" s="110">
        <v>36</v>
      </c>
      <c r="O62" s="10"/>
      <c r="P62" s="10"/>
      <c r="Q62" s="10"/>
      <c r="R62" s="10"/>
      <c r="S62" s="10"/>
      <c r="T62" s="10"/>
      <c r="U62" s="60"/>
      <c r="V62" s="60"/>
      <c r="W62" s="110">
        <v>18</v>
      </c>
      <c r="X62" s="110">
        <v>18</v>
      </c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 t="s">
        <v>9</v>
      </c>
      <c r="AL62" s="110">
        <v>4</v>
      </c>
      <c r="AM62" s="135">
        <v>2</v>
      </c>
    </row>
    <row r="63" spans="1:39">
      <c r="A63" s="10">
        <v>42</v>
      </c>
      <c r="B63" s="10">
        <v>5</v>
      </c>
      <c r="C63" s="62" t="s">
        <v>129</v>
      </c>
      <c r="D63" s="108" t="s">
        <v>78</v>
      </c>
      <c r="E63" s="10" t="s">
        <v>4</v>
      </c>
      <c r="F63" s="10" t="s">
        <v>5</v>
      </c>
      <c r="G63" s="10" t="s">
        <v>196</v>
      </c>
      <c r="H63" s="110">
        <v>18</v>
      </c>
      <c r="I63" s="10"/>
      <c r="J63" s="110">
        <v>18</v>
      </c>
      <c r="K63" s="10"/>
      <c r="L63" s="10"/>
      <c r="M63" s="10"/>
      <c r="N63" s="110">
        <v>36</v>
      </c>
      <c r="O63" s="10"/>
      <c r="P63" s="10"/>
      <c r="Q63" s="10"/>
      <c r="R63" s="10"/>
      <c r="S63" s="10"/>
      <c r="T63" s="10"/>
      <c r="U63" s="60"/>
      <c r="V63" s="10"/>
      <c r="W63" s="110">
        <v>18</v>
      </c>
      <c r="X63" s="110">
        <v>18</v>
      </c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 t="s">
        <v>9</v>
      </c>
      <c r="AL63" s="110">
        <v>4</v>
      </c>
      <c r="AM63" s="135">
        <v>2</v>
      </c>
    </row>
    <row r="64" spans="1:39">
      <c r="A64" s="10">
        <v>43</v>
      </c>
      <c r="B64" s="10">
        <v>5</v>
      </c>
      <c r="C64" s="62" t="s">
        <v>130</v>
      </c>
      <c r="D64" s="108" t="s">
        <v>72</v>
      </c>
      <c r="E64" s="10" t="s">
        <v>4</v>
      </c>
      <c r="F64" s="10" t="s">
        <v>5</v>
      </c>
      <c r="G64" s="10" t="s">
        <v>196</v>
      </c>
      <c r="H64" s="110">
        <v>18</v>
      </c>
      <c r="I64" s="10"/>
      <c r="J64" s="110">
        <v>18</v>
      </c>
      <c r="K64" s="10"/>
      <c r="L64" s="10"/>
      <c r="M64" s="10"/>
      <c r="N64" s="110">
        <v>36</v>
      </c>
      <c r="O64" s="10"/>
      <c r="P64" s="10"/>
      <c r="Q64" s="10"/>
      <c r="R64" s="10"/>
      <c r="S64" s="10"/>
      <c r="T64" s="10"/>
      <c r="U64" s="10"/>
      <c r="V64" s="10"/>
      <c r="W64" s="110">
        <v>18</v>
      </c>
      <c r="X64" s="110">
        <v>18</v>
      </c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 t="s">
        <v>9</v>
      </c>
      <c r="AL64" s="110">
        <v>4</v>
      </c>
      <c r="AM64" s="135">
        <v>2</v>
      </c>
    </row>
    <row r="65" spans="1:39">
      <c r="A65" s="10">
        <v>44</v>
      </c>
      <c r="B65" s="10">
        <v>5</v>
      </c>
      <c r="C65" s="62" t="s">
        <v>131</v>
      </c>
      <c r="D65" s="108" t="s">
        <v>64</v>
      </c>
      <c r="E65" s="10" t="s">
        <v>3</v>
      </c>
      <c r="F65" s="10" t="s">
        <v>5</v>
      </c>
      <c r="G65" s="10"/>
      <c r="H65" s="110">
        <v>18</v>
      </c>
      <c r="I65" s="10"/>
      <c r="J65" s="110">
        <v>18</v>
      </c>
      <c r="K65" s="10"/>
      <c r="L65" s="10"/>
      <c r="M65" s="10"/>
      <c r="N65" s="110">
        <v>36</v>
      </c>
      <c r="O65" s="10"/>
      <c r="P65" s="10"/>
      <c r="Q65" s="10"/>
      <c r="R65" s="10"/>
      <c r="S65" s="10"/>
      <c r="T65" s="10"/>
      <c r="U65" s="10"/>
      <c r="V65" s="10"/>
      <c r="W65" s="110">
        <v>18</v>
      </c>
      <c r="X65" s="110">
        <v>18</v>
      </c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 t="s">
        <v>9</v>
      </c>
      <c r="AL65" s="110">
        <v>5</v>
      </c>
      <c r="AM65" s="135">
        <v>2</v>
      </c>
    </row>
    <row r="66" spans="1:39">
      <c r="A66" s="10">
        <v>45</v>
      </c>
      <c r="B66" s="10">
        <v>5</v>
      </c>
      <c r="C66" s="62" t="s">
        <v>132</v>
      </c>
      <c r="D66" s="115" t="s">
        <v>149</v>
      </c>
      <c r="E66" s="10" t="s">
        <v>4</v>
      </c>
      <c r="F66" s="10" t="s">
        <v>5</v>
      </c>
      <c r="G66" s="10"/>
      <c r="H66" s="112"/>
      <c r="I66" s="10"/>
      <c r="J66" s="112">
        <v>9</v>
      </c>
      <c r="K66" s="10"/>
      <c r="L66" s="10"/>
      <c r="M66" s="10"/>
      <c r="N66" s="112">
        <v>9</v>
      </c>
      <c r="O66" s="10"/>
      <c r="P66" s="10"/>
      <c r="Q66" s="10"/>
      <c r="R66" s="10"/>
      <c r="S66" s="10"/>
      <c r="T66" s="10"/>
      <c r="U66" s="10"/>
      <c r="V66" s="10"/>
      <c r="W66" s="112"/>
      <c r="X66" s="112">
        <v>9</v>
      </c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 t="s">
        <v>222</v>
      </c>
      <c r="AL66" s="112">
        <v>1</v>
      </c>
      <c r="AM66" s="135">
        <v>0.5</v>
      </c>
    </row>
    <row r="67" spans="1:39">
      <c r="A67" s="56">
        <v>46</v>
      </c>
      <c r="B67" s="149">
        <v>5</v>
      </c>
      <c r="C67" s="62" t="s">
        <v>133</v>
      </c>
      <c r="D67" s="115" t="s">
        <v>79</v>
      </c>
      <c r="E67" s="56" t="s">
        <v>4</v>
      </c>
      <c r="F67" s="56" t="s">
        <v>6</v>
      </c>
      <c r="G67" s="56"/>
      <c r="H67" s="112"/>
      <c r="I67" s="56"/>
      <c r="J67" s="112">
        <v>18</v>
      </c>
      <c r="K67" s="56"/>
      <c r="L67" s="56"/>
      <c r="M67" s="56"/>
      <c r="N67" s="112">
        <v>18</v>
      </c>
      <c r="O67" s="56"/>
      <c r="P67" s="56"/>
      <c r="Q67" s="56"/>
      <c r="R67" s="56"/>
      <c r="S67" s="56"/>
      <c r="T67" s="56"/>
      <c r="U67" s="56"/>
      <c r="V67" s="56"/>
      <c r="W67" s="112"/>
      <c r="X67" s="112">
        <v>18</v>
      </c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 t="s">
        <v>222</v>
      </c>
      <c r="AL67" s="112">
        <v>2</v>
      </c>
      <c r="AM67" s="146">
        <v>1</v>
      </c>
    </row>
    <row r="68" spans="1:39">
      <c r="A68" s="56">
        <v>47</v>
      </c>
      <c r="B68" s="149">
        <v>5</v>
      </c>
      <c r="C68" s="62" t="s">
        <v>153</v>
      </c>
      <c r="D68" s="115" t="s">
        <v>248</v>
      </c>
      <c r="E68" s="56" t="s">
        <v>15</v>
      </c>
      <c r="F68" s="56" t="s">
        <v>6</v>
      </c>
      <c r="G68" s="56"/>
      <c r="H68" s="112">
        <v>9</v>
      </c>
      <c r="I68" s="112"/>
      <c r="J68" s="112"/>
      <c r="K68" s="56"/>
      <c r="L68" s="56"/>
      <c r="M68" s="56"/>
      <c r="N68" s="112">
        <v>9</v>
      </c>
      <c r="O68" s="56"/>
      <c r="P68" s="56"/>
      <c r="Q68" s="56"/>
      <c r="R68" s="56"/>
      <c r="S68" s="56"/>
      <c r="T68" s="56"/>
      <c r="U68" s="56"/>
      <c r="V68" s="56"/>
      <c r="W68" s="112">
        <v>9</v>
      </c>
      <c r="X68" s="56"/>
      <c r="Y68" s="56"/>
      <c r="Z68" s="56"/>
      <c r="AA68" s="150"/>
      <c r="AB68" s="112"/>
      <c r="AC68" s="56"/>
      <c r="AD68" s="56"/>
      <c r="AE68" s="56"/>
      <c r="AF68" s="56"/>
      <c r="AG68" s="56"/>
      <c r="AH68" s="56"/>
      <c r="AI68" s="56"/>
      <c r="AJ68" s="56"/>
      <c r="AK68" s="56" t="s">
        <v>9</v>
      </c>
      <c r="AL68" s="112">
        <v>1</v>
      </c>
      <c r="AM68" s="146">
        <v>0.5</v>
      </c>
    </row>
    <row r="69" spans="1:39">
      <c r="A69" s="56">
        <v>48</v>
      </c>
      <c r="B69" s="149">
        <v>5</v>
      </c>
      <c r="C69" s="62" t="s">
        <v>207</v>
      </c>
      <c r="D69" s="115" t="s">
        <v>190</v>
      </c>
      <c r="E69" s="56" t="s">
        <v>15</v>
      </c>
      <c r="F69" s="56" t="s">
        <v>5</v>
      </c>
      <c r="G69" s="56"/>
      <c r="H69" s="112">
        <v>18</v>
      </c>
      <c r="I69" s="112"/>
      <c r="J69" s="112"/>
      <c r="K69" s="56"/>
      <c r="L69" s="56"/>
      <c r="M69" s="56"/>
      <c r="N69" s="112">
        <v>18</v>
      </c>
      <c r="O69" s="56"/>
      <c r="P69" s="56"/>
      <c r="Q69" s="56"/>
      <c r="R69" s="56"/>
      <c r="S69" s="56"/>
      <c r="T69" s="56"/>
      <c r="U69" s="56"/>
      <c r="V69" s="56"/>
      <c r="W69" s="112">
        <v>18</v>
      </c>
      <c r="X69" s="56"/>
      <c r="Y69" s="56"/>
      <c r="Z69" s="56"/>
      <c r="AA69" s="150"/>
      <c r="AB69" s="112"/>
      <c r="AC69" s="56"/>
      <c r="AD69" s="56"/>
      <c r="AE69" s="56"/>
      <c r="AF69" s="56"/>
      <c r="AG69" s="56"/>
      <c r="AH69" s="56"/>
      <c r="AI69" s="56"/>
      <c r="AJ69" s="56"/>
      <c r="AK69" s="56" t="s">
        <v>9</v>
      </c>
      <c r="AL69" s="112">
        <v>2</v>
      </c>
      <c r="AM69" s="146">
        <v>1</v>
      </c>
    </row>
    <row r="70" spans="1:39">
      <c r="A70" s="56">
        <v>49</v>
      </c>
      <c r="B70" s="151">
        <v>5</v>
      </c>
      <c r="C70" s="62" t="s">
        <v>226</v>
      </c>
      <c r="D70" s="62" t="s">
        <v>159</v>
      </c>
      <c r="E70" s="56" t="s">
        <v>4</v>
      </c>
      <c r="F70" s="56" t="s">
        <v>6</v>
      </c>
      <c r="G70" s="56" t="s">
        <v>196</v>
      </c>
      <c r="H70" s="112">
        <v>18</v>
      </c>
      <c r="I70" s="56"/>
      <c r="J70" s="112" t="s">
        <v>198</v>
      </c>
      <c r="K70" s="56"/>
      <c r="L70" s="56"/>
      <c r="M70" s="56"/>
      <c r="N70" s="112">
        <v>27</v>
      </c>
      <c r="O70" s="56"/>
      <c r="P70" s="56"/>
      <c r="Q70" s="56"/>
      <c r="R70" s="56"/>
      <c r="S70" s="56"/>
      <c r="T70" s="56"/>
      <c r="U70" s="56"/>
      <c r="V70" s="56"/>
      <c r="W70" s="112">
        <v>18</v>
      </c>
      <c r="X70" s="112">
        <v>9</v>
      </c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 t="s">
        <v>9</v>
      </c>
      <c r="AL70" s="112">
        <v>3</v>
      </c>
      <c r="AM70" s="146">
        <v>1.5</v>
      </c>
    </row>
    <row r="71" spans="1:39">
      <c r="A71" s="149"/>
      <c r="B71" s="149"/>
      <c r="C71" s="125"/>
      <c r="D71" s="152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4"/>
      <c r="AM71" s="154"/>
    </row>
    <row r="72" spans="1:39">
      <c r="A72" s="56">
        <v>50</v>
      </c>
      <c r="B72" s="56">
        <v>6</v>
      </c>
      <c r="C72" s="62" t="s">
        <v>134</v>
      </c>
      <c r="D72" s="115" t="s">
        <v>150</v>
      </c>
      <c r="E72" s="56" t="s">
        <v>3</v>
      </c>
      <c r="F72" s="56" t="s">
        <v>6</v>
      </c>
      <c r="G72" s="56"/>
      <c r="H72" s="112"/>
      <c r="I72" s="56"/>
      <c r="J72" s="112">
        <v>18</v>
      </c>
      <c r="K72" s="56"/>
      <c r="L72" s="56"/>
      <c r="M72" s="56"/>
      <c r="N72" s="112">
        <v>18</v>
      </c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112"/>
      <c r="Z72" s="112">
        <v>18</v>
      </c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 t="s">
        <v>9</v>
      </c>
      <c r="AL72" s="112">
        <v>2</v>
      </c>
      <c r="AM72" s="146">
        <v>1</v>
      </c>
    </row>
    <row r="73" spans="1:39">
      <c r="A73" s="56">
        <v>51</v>
      </c>
      <c r="B73" s="56">
        <v>6</v>
      </c>
      <c r="C73" s="62" t="s">
        <v>135</v>
      </c>
      <c r="D73" s="115" t="s">
        <v>77</v>
      </c>
      <c r="E73" s="56" t="s">
        <v>3</v>
      </c>
      <c r="F73" s="56" t="s">
        <v>5</v>
      </c>
      <c r="G73" s="56"/>
      <c r="H73" s="112">
        <v>9</v>
      </c>
      <c r="I73" s="56"/>
      <c r="J73" s="112">
        <v>18</v>
      </c>
      <c r="K73" s="56"/>
      <c r="L73" s="56"/>
      <c r="M73" s="56"/>
      <c r="N73" s="112">
        <v>27</v>
      </c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112">
        <v>9</v>
      </c>
      <c r="Z73" s="112">
        <v>18</v>
      </c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 t="s">
        <v>9</v>
      </c>
      <c r="AL73" s="112">
        <v>3</v>
      </c>
      <c r="AM73" s="146">
        <v>1.5</v>
      </c>
    </row>
    <row r="74" spans="1:39">
      <c r="A74" s="56">
        <v>52</v>
      </c>
      <c r="B74" s="56">
        <v>6</v>
      </c>
      <c r="C74" s="62" t="s">
        <v>154</v>
      </c>
      <c r="D74" s="115" t="s">
        <v>151</v>
      </c>
      <c r="E74" s="56" t="s">
        <v>4</v>
      </c>
      <c r="F74" s="56" t="s">
        <v>5</v>
      </c>
      <c r="G74" s="56" t="s">
        <v>196</v>
      </c>
      <c r="H74" s="112">
        <v>9</v>
      </c>
      <c r="I74" s="56"/>
      <c r="J74" s="112">
        <v>18</v>
      </c>
      <c r="K74" s="56"/>
      <c r="L74" s="56"/>
      <c r="M74" s="56"/>
      <c r="N74" s="112">
        <v>27</v>
      </c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112">
        <v>9</v>
      </c>
      <c r="Z74" s="112">
        <v>18</v>
      </c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 t="s">
        <v>9</v>
      </c>
      <c r="AL74" s="112">
        <v>3</v>
      </c>
      <c r="AM74" s="146">
        <v>1.5</v>
      </c>
    </row>
    <row r="75" spans="1:39">
      <c r="A75" s="56">
        <v>53</v>
      </c>
      <c r="B75" s="56">
        <v>6</v>
      </c>
      <c r="C75" s="62" t="s">
        <v>155</v>
      </c>
      <c r="D75" s="115" t="s">
        <v>74</v>
      </c>
      <c r="E75" s="56" t="s">
        <v>4</v>
      </c>
      <c r="F75" s="56" t="s">
        <v>5</v>
      </c>
      <c r="G75" s="56" t="s">
        <v>196</v>
      </c>
      <c r="H75" s="112">
        <v>18</v>
      </c>
      <c r="I75" s="56"/>
      <c r="J75" s="112">
        <v>18</v>
      </c>
      <c r="K75" s="56"/>
      <c r="L75" s="56"/>
      <c r="M75" s="56"/>
      <c r="N75" s="112">
        <v>36</v>
      </c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112">
        <v>18</v>
      </c>
      <c r="Z75" s="112">
        <v>18</v>
      </c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 t="s">
        <v>9</v>
      </c>
      <c r="AL75" s="112">
        <v>4</v>
      </c>
      <c r="AM75" s="146">
        <v>2</v>
      </c>
    </row>
    <row r="76" spans="1:39">
      <c r="A76" s="56">
        <v>54</v>
      </c>
      <c r="B76" s="56">
        <v>6</v>
      </c>
      <c r="C76" s="62" t="s">
        <v>156</v>
      </c>
      <c r="D76" s="115" t="s">
        <v>152</v>
      </c>
      <c r="E76" s="56" t="s">
        <v>4</v>
      </c>
      <c r="F76" s="56" t="s">
        <v>5</v>
      </c>
      <c r="G76" s="56"/>
      <c r="H76" s="112">
        <v>18</v>
      </c>
      <c r="I76" s="56">
        <v>18</v>
      </c>
      <c r="J76" s="112"/>
      <c r="K76" s="56"/>
      <c r="L76" s="56"/>
      <c r="M76" s="56"/>
      <c r="N76" s="112">
        <v>36</v>
      </c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112">
        <v>18</v>
      </c>
      <c r="Z76" s="112">
        <v>18</v>
      </c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 t="s">
        <v>9</v>
      </c>
      <c r="AL76" s="112">
        <v>4</v>
      </c>
      <c r="AM76" s="146">
        <v>2</v>
      </c>
    </row>
    <row r="77" spans="1:39">
      <c r="A77" s="56">
        <v>55</v>
      </c>
      <c r="B77" s="56">
        <v>6</v>
      </c>
      <c r="C77" s="62" t="s">
        <v>157</v>
      </c>
      <c r="D77" s="115" t="s">
        <v>84</v>
      </c>
      <c r="E77" s="56" t="s">
        <v>4</v>
      </c>
      <c r="F77" s="56" t="s">
        <v>5</v>
      </c>
      <c r="G77" s="56" t="s">
        <v>196</v>
      </c>
      <c r="H77" s="112">
        <v>9</v>
      </c>
      <c r="I77" s="56"/>
      <c r="J77" s="112">
        <v>18</v>
      </c>
      <c r="K77" s="56"/>
      <c r="L77" s="56"/>
      <c r="M77" s="56"/>
      <c r="N77" s="112">
        <v>27</v>
      </c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>
        <v>9</v>
      </c>
      <c r="Z77" s="56">
        <v>18</v>
      </c>
      <c r="AA77" s="112"/>
      <c r="AB77" s="112"/>
      <c r="AC77" s="56"/>
      <c r="AD77" s="56"/>
      <c r="AE77" s="56"/>
      <c r="AF77" s="56"/>
      <c r="AG77" s="56"/>
      <c r="AH77" s="56"/>
      <c r="AI77" s="56"/>
      <c r="AJ77" s="56"/>
      <c r="AK77" s="56" t="s">
        <v>9</v>
      </c>
      <c r="AL77" s="112">
        <v>4</v>
      </c>
      <c r="AM77" s="146">
        <v>1.5</v>
      </c>
    </row>
    <row r="78" spans="1:39">
      <c r="A78" s="56">
        <v>56</v>
      </c>
      <c r="B78" s="56">
        <v>6</v>
      </c>
      <c r="C78" s="62" t="s">
        <v>208</v>
      </c>
      <c r="D78" s="62" t="s">
        <v>160</v>
      </c>
      <c r="E78" s="56" t="s">
        <v>4</v>
      </c>
      <c r="F78" s="56" t="s">
        <v>6</v>
      </c>
      <c r="G78" s="56" t="s">
        <v>196</v>
      </c>
      <c r="H78" s="112">
        <v>36</v>
      </c>
      <c r="I78" s="56"/>
      <c r="J78" s="112">
        <v>18</v>
      </c>
      <c r="K78" s="56"/>
      <c r="L78" s="56"/>
      <c r="M78" s="56"/>
      <c r="N78" s="112">
        <v>54</v>
      </c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112">
        <v>36</v>
      </c>
      <c r="Z78" s="112">
        <v>18</v>
      </c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 t="s">
        <v>9</v>
      </c>
      <c r="AL78" s="112">
        <v>6</v>
      </c>
      <c r="AM78" s="146">
        <v>3</v>
      </c>
    </row>
    <row r="79" spans="1:39" ht="17.25" customHeight="1">
      <c r="A79" s="155">
        <v>57</v>
      </c>
      <c r="B79" s="155">
        <v>6</v>
      </c>
      <c r="C79" s="62" t="s">
        <v>227</v>
      </c>
      <c r="D79" s="127" t="s">
        <v>225</v>
      </c>
      <c r="E79" s="155" t="s">
        <v>4</v>
      </c>
      <c r="F79" s="155" t="s">
        <v>6</v>
      </c>
      <c r="G79" s="155"/>
      <c r="H79" s="112"/>
      <c r="I79" s="155"/>
      <c r="J79" s="155"/>
      <c r="K79" s="155"/>
      <c r="L79" s="155"/>
      <c r="M79" s="156">
        <f>4*5*7</f>
        <v>140</v>
      </c>
      <c r="N79" s="112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12"/>
      <c r="Z79" s="112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 t="s">
        <v>222</v>
      </c>
      <c r="AL79" s="112">
        <v>4</v>
      </c>
      <c r="AM79" s="157">
        <v>4</v>
      </c>
    </row>
    <row r="80" spans="1:39">
      <c r="A80" s="75"/>
      <c r="B80" s="75"/>
      <c r="C80" s="83"/>
      <c r="D80" s="132"/>
      <c r="E80" s="133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55"/>
      <c r="AM80" s="55"/>
    </row>
    <row r="81" spans="1:39">
      <c r="A81" s="56">
        <v>58</v>
      </c>
      <c r="B81" s="56">
        <v>7</v>
      </c>
      <c r="C81" s="62" t="s">
        <v>191</v>
      </c>
      <c r="D81" s="115" t="s">
        <v>189</v>
      </c>
      <c r="E81" s="56" t="s">
        <v>4</v>
      </c>
      <c r="F81" s="56" t="s">
        <v>5</v>
      </c>
      <c r="G81" s="56"/>
      <c r="H81" s="112">
        <v>9</v>
      </c>
      <c r="I81" s="112">
        <v>18</v>
      </c>
      <c r="J81" s="112"/>
      <c r="K81" s="56"/>
      <c r="L81" s="56"/>
      <c r="M81" s="56"/>
      <c r="N81" s="112">
        <v>27</v>
      </c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112">
        <v>9</v>
      </c>
      <c r="AB81" s="112">
        <v>18</v>
      </c>
      <c r="AC81" s="56"/>
      <c r="AD81" s="56"/>
      <c r="AE81" s="56"/>
      <c r="AF81" s="56"/>
      <c r="AG81" s="56"/>
      <c r="AH81" s="56"/>
      <c r="AI81" s="56"/>
      <c r="AJ81" s="56"/>
      <c r="AK81" s="56" t="s">
        <v>9</v>
      </c>
      <c r="AL81" s="112">
        <v>4</v>
      </c>
      <c r="AM81" s="146">
        <v>1.5</v>
      </c>
    </row>
    <row r="82" spans="1:39">
      <c r="A82" s="56">
        <v>59</v>
      </c>
      <c r="B82" s="56">
        <v>7</v>
      </c>
      <c r="C82" s="62" t="s">
        <v>192</v>
      </c>
      <c r="D82" s="115" t="s">
        <v>85</v>
      </c>
      <c r="E82" s="56" t="s">
        <v>4</v>
      </c>
      <c r="F82" s="56" t="s">
        <v>6</v>
      </c>
      <c r="G82" s="56"/>
      <c r="H82" s="112"/>
      <c r="I82" s="56"/>
      <c r="J82" s="112">
        <v>18</v>
      </c>
      <c r="K82" s="56"/>
      <c r="L82" s="56"/>
      <c r="M82" s="56"/>
      <c r="N82" s="112">
        <v>18</v>
      </c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112"/>
      <c r="AB82" s="112">
        <v>18</v>
      </c>
      <c r="AC82" s="56"/>
      <c r="AD82" s="56"/>
      <c r="AE82" s="56"/>
      <c r="AF82" s="56"/>
      <c r="AG82" s="56"/>
      <c r="AH82" s="56"/>
      <c r="AI82" s="56"/>
      <c r="AJ82" s="56"/>
      <c r="AK82" s="56" t="s">
        <v>222</v>
      </c>
      <c r="AL82" s="112">
        <v>2</v>
      </c>
      <c r="AM82" s="146">
        <v>1</v>
      </c>
    </row>
    <row r="83" spans="1:39">
      <c r="A83" s="56">
        <v>60</v>
      </c>
      <c r="B83" s="56">
        <v>7</v>
      </c>
      <c r="C83" s="62" t="s">
        <v>193</v>
      </c>
      <c r="D83" s="62" t="s">
        <v>161</v>
      </c>
      <c r="E83" s="56" t="s">
        <v>4</v>
      </c>
      <c r="F83" s="56" t="s">
        <v>6</v>
      </c>
      <c r="G83" s="56" t="s">
        <v>196</v>
      </c>
      <c r="H83" s="112">
        <v>54</v>
      </c>
      <c r="I83" s="56"/>
      <c r="J83" s="112">
        <v>27</v>
      </c>
      <c r="K83" s="56"/>
      <c r="L83" s="56"/>
      <c r="M83" s="56"/>
      <c r="N83" s="112">
        <v>81</v>
      </c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12">
        <v>54</v>
      </c>
      <c r="AB83" s="112">
        <v>27</v>
      </c>
      <c r="AC83" s="56"/>
      <c r="AD83" s="56"/>
      <c r="AE83" s="56"/>
      <c r="AF83" s="56"/>
      <c r="AG83" s="56"/>
      <c r="AH83" s="56"/>
      <c r="AI83" s="56"/>
      <c r="AJ83" s="56"/>
      <c r="AK83" s="56" t="s">
        <v>9</v>
      </c>
      <c r="AL83" s="112">
        <v>9</v>
      </c>
      <c r="AM83" s="146">
        <v>4.5</v>
      </c>
    </row>
    <row r="84" spans="1:39">
      <c r="A84" s="56">
        <v>61</v>
      </c>
      <c r="B84" s="56">
        <v>7</v>
      </c>
      <c r="C84" s="62" t="s">
        <v>194</v>
      </c>
      <c r="D84" s="115" t="s">
        <v>86</v>
      </c>
      <c r="E84" s="56" t="s">
        <v>4</v>
      </c>
      <c r="F84" s="56" t="s">
        <v>6</v>
      </c>
      <c r="G84" s="56"/>
      <c r="H84" s="112"/>
      <c r="I84" s="56"/>
      <c r="J84" s="112"/>
      <c r="K84" s="56"/>
      <c r="L84" s="56"/>
      <c r="M84" s="56"/>
      <c r="N84" s="112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112"/>
      <c r="AB84" s="112"/>
      <c r="AC84" s="56"/>
      <c r="AD84" s="56"/>
      <c r="AE84" s="56"/>
      <c r="AF84" s="56"/>
      <c r="AG84" s="56"/>
      <c r="AH84" s="56"/>
      <c r="AI84" s="56"/>
      <c r="AJ84" s="56"/>
      <c r="AK84" s="56"/>
      <c r="AL84" s="112">
        <v>15</v>
      </c>
      <c r="AM84" s="146">
        <v>3.5</v>
      </c>
    </row>
    <row r="85" spans="1:39">
      <c r="B85" s="12"/>
      <c r="D85" s="12" t="s">
        <v>201</v>
      </c>
      <c r="E85" s="12"/>
      <c r="F85" s="12"/>
      <c r="G85" s="12"/>
      <c r="H85" s="77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63"/>
    </row>
    <row r="86" spans="1:39">
      <c r="B86" s="12"/>
      <c r="D86" s="12"/>
      <c r="E86" s="12"/>
      <c r="F86" s="12"/>
      <c r="G86" s="12"/>
      <c r="H86" s="77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63"/>
    </row>
    <row r="87" spans="1:39" s="5" customFormat="1">
      <c r="A87" s="12"/>
      <c r="B87" s="12"/>
      <c r="C87" s="13" t="s">
        <v>93</v>
      </c>
      <c r="D87" s="65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63"/>
    </row>
    <row r="88" spans="1:39" s="7" customFormat="1" ht="12">
      <c r="A88" s="102">
        <v>22</v>
      </c>
      <c r="B88" s="10">
        <v>3</v>
      </c>
      <c r="C88" s="126" t="s">
        <v>209</v>
      </c>
      <c r="D88" s="9" t="s">
        <v>195</v>
      </c>
      <c r="E88" s="10" t="s">
        <v>15</v>
      </c>
      <c r="F88" s="10" t="s">
        <v>6</v>
      </c>
      <c r="G88" s="10"/>
      <c r="H88" s="73">
        <v>9</v>
      </c>
      <c r="I88" s="10"/>
      <c r="J88" s="10"/>
      <c r="K88" s="10"/>
      <c r="L88" s="10"/>
      <c r="M88" s="10"/>
      <c r="N88" s="73">
        <v>9</v>
      </c>
      <c r="O88" s="73"/>
      <c r="P88" s="10"/>
      <c r="Q88" s="73"/>
      <c r="R88" s="10"/>
      <c r="S88" s="10">
        <v>9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 t="s">
        <v>9</v>
      </c>
      <c r="AL88" s="78">
        <v>1</v>
      </c>
      <c r="AM88" s="135">
        <v>0.5</v>
      </c>
    </row>
    <row r="89" spans="1:39" s="7" customFormat="1" ht="12">
      <c r="A89" s="102">
        <v>22</v>
      </c>
      <c r="B89" s="10">
        <v>3</v>
      </c>
      <c r="C89" s="126" t="s">
        <v>210</v>
      </c>
      <c r="D89" s="9" t="s">
        <v>184</v>
      </c>
      <c r="E89" s="10" t="s">
        <v>15</v>
      </c>
      <c r="F89" s="10" t="s">
        <v>6</v>
      </c>
      <c r="G89" s="10"/>
      <c r="H89" s="73">
        <v>9</v>
      </c>
      <c r="I89" s="10"/>
      <c r="J89" s="10"/>
      <c r="K89" s="10"/>
      <c r="L89" s="10"/>
      <c r="M89" s="10"/>
      <c r="N89" s="73">
        <v>9</v>
      </c>
      <c r="O89" s="73"/>
      <c r="P89" s="10"/>
      <c r="Q89" s="73"/>
      <c r="R89" s="10"/>
      <c r="S89" s="10">
        <v>9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 t="s">
        <v>9</v>
      </c>
      <c r="AL89" s="78">
        <v>1</v>
      </c>
      <c r="AM89" s="135">
        <v>0.5</v>
      </c>
    </row>
    <row r="90" spans="1:39" s="7" customFormat="1" ht="12">
      <c r="A90" s="10">
        <v>40</v>
      </c>
      <c r="B90" s="10">
        <v>5</v>
      </c>
      <c r="C90" s="126" t="s">
        <v>211</v>
      </c>
      <c r="D90" s="9" t="s">
        <v>92</v>
      </c>
      <c r="E90" s="10" t="s">
        <v>15</v>
      </c>
      <c r="F90" s="10" t="s">
        <v>6</v>
      </c>
      <c r="G90" s="10"/>
      <c r="H90" s="60">
        <v>18</v>
      </c>
      <c r="I90" s="10"/>
      <c r="J90" s="10"/>
      <c r="K90" s="10"/>
      <c r="L90" s="10"/>
      <c r="M90" s="10"/>
      <c r="N90" s="60">
        <v>18</v>
      </c>
      <c r="O90" s="10"/>
      <c r="P90" s="10"/>
      <c r="Q90" s="60"/>
      <c r="R90" s="10"/>
      <c r="S90" s="10"/>
      <c r="T90" s="10"/>
      <c r="U90" s="10"/>
      <c r="V90" s="10"/>
      <c r="W90" s="10">
        <v>18</v>
      </c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 t="s">
        <v>9</v>
      </c>
      <c r="AL90" s="78">
        <v>2</v>
      </c>
      <c r="AM90" s="135">
        <v>1</v>
      </c>
    </row>
    <row r="91" spans="1:39" s="7" customFormat="1" ht="12">
      <c r="A91" s="10">
        <v>40</v>
      </c>
      <c r="B91" s="10">
        <v>5</v>
      </c>
      <c r="C91" s="126" t="s">
        <v>212</v>
      </c>
      <c r="D91" s="9" t="s">
        <v>91</v>
      </c>
      <c r="E91" s="10" t="s">
        <v>15</v>
      </c>
      <c r="F91" s="10" t="s">
        <v>6</v>
      </c>
      <c r="G91" s="10"/>
      <c r="H91" s="60">
        <v>18</v>
      </c>
      <c r="I91" s="10"/>
      <c r="J91" s="10"/>
      <c r="K91" s="10"/>
      <c r="L91" s="10"/>
      <c r="M91" s="10"/>
      <c r="N91" s="60">
        <v>18</v>
      </c>
      <c r="O91" s="10"/>
      <c r="P91" s="10"/>
      <c r="Q91" s="60"/>
      <c r="R91" s="10"/>
      <c r="S91" s="10"/>
      <c r="T91" s="10"/>
      <c r="U91" s="10"/>
      <c r="V91" s="10"/>
      <c r="W91" s="10">
        <v>18</v>
      </c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 t="s">
        <v>9</v>
      </c>
      <c r="AL91" s="78">
        <v>2</v>
      </c>
      <c r="AM91" s="135">
        <v>1</v>
      </c>
    </row>
    <row r="92" spans="1:39" s="7" customFormat="1" ht="24">
      <c r="A92" s="105">
        <v>57</v>
      </c>
      <c r="B92" s="105">
        <v>5</v>
      </c>
      <c r="C92" s="126" t="s">
        <v>228</v>
      </c>
      <c r="D92" s="66" t="s">
        <v>186</v>
      </c>
      <c r="E92" s="105" t="s">
        <v>15</v>
      </c>
      <c r="F92" s="105" t="s">
        <v>6</v>
      </c>
      <c r="G92" s="105"/>
      <c r="H92" s="60">
        <v>9</v>
      </c>
      <c r="I92" s="105"/>
      <c r="J92" s="105"/>
      <c r="K92" s="105"/>
      <c r="L92" s="105"/>
      <c r="M92" s="105"/>
      <c r="N92" s="60">
        <v>9</v>
      </c>
      <c r="O92" s="105"/>
      <c r="P92" s="105"/>
      <c r="Q92" s="60"/>
      <c r="R92" s="105"/>
      <c r="S92" s="105"/>
      <c r="T92" s="105"/>
      <c r="U92" s="105"/>
      <c r="V92" s="105"/>
      <c r="W92" s="105">
        <v>9</v>
      </c>
      <c r="X92" s="105"/>
      <c r="Y92" s="158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 t="s">
        <v>9</v>
      </c>
      <c r="AL92" s="59">
        <v>1</v>
      </c>
      <c r="AM92" s="141">
        <v>0.5</v>
      </c>
    </row>
    <row r="93" spans="1:39" s="7" customFormat="1" ht="12">
      <c r="A93" s="10">
        <v>57</v>
      </c>
      <c r="B93" s="10">
        <v>5</v>
      </c>
      <c r="C93" s="126" t="s">
        <v>229</v>
      </c>
      <c r="D93" s="9" t="s">
        <v>185</v>
      </c>
      <c r="E93" s="10" t="s">
        <v>15</v>
      </c>
      <c r="F93" s="10" t="s">
        <v>6</v>
      </c>
      <c r="G93" s="10"/>
      <c r="H93" s="10">
        <v>9</v>
      </c>
      <c r="I93" s="10"/>
      <c r="J93" s="10"/>
      <c r="K93" s="10"/>
      <c r="L93" s="10"/>
      <c r="M93" s="10"/>
      <c r="N93" s="10">
        <v>9</v>
      </c>
      <c r="O93" s="10"/>
      <c r="P93" s="10"/>
      <c r="Q93" s="10"/>
      <c r="R93" s="10"/>
      <c r="S93" s="10"/>
      <c r="T93" s="10"/>
      <c r="U93" s="10"/>
      <c r="V93" s="10"/>
      <c r="W93" s="10">
        <v>9</v>
      </c>
      <c r="X93" s="10"/>
      <c r="Y93" s="9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>
        <v>1</v>
      </c>
      <c r="AM93" s="135">
        <v>0.5</v>
      </c>
    </row>
    <row r="94" spans="1:39" s="7" customFormat="1" ht="12">
      <c r="A94" s="10">
        <v>58</v>
      </c>
      <c r="B94" s="10">
        <v>5</v>
      </c>
      <c r="C94" s="62" t="s">
        <v>207</v>
      </c>
      <c r="D94" s="115" t="s">
        <v>158</v>
      </c>
      <c r="E94" s="10" t="s">
        <v>15</v>
      </c>
      <c r="F94" s="10" t="s">
        <v>5</v>
      </c>
      <c r="G94" s="10"/>
      <c r="H94" s="112">
        <v>18</v>
      </c>
      <c r="I94" s="112"/>
      <c r="J94" s="112"/>
      <c r="K94" s="10"/>
      <c r="L94" s="10"/>
      <c r="M94" s="10"/>
      <c r="N94" s="112">
        <v>18</v>
      </c>
      <c r="O94" s="10"/>
      <c r="P94" s="10"/>
      <c r="Q94" s="10"/>
      <c r="R94" s="10"/>
      <c r="S94" s="10"/>
      <c r="T94" s="10"/>
      <c r="U94" s="10"/>
      <c r="V94" s="10"/>
      <c r="W94" s="10">
        <v>18</v>
      </c>
      <c r="X94" s="10"/>
      <c r="Y94" s="10"/>
      <c r="Z94" s="10"/>
      <c r="AA94" s="112"/>
      <c r="AB94" s="112"/>
      <c r="AC94" s="10"/>
      <c r="AD94" s="10"/>
      <c r="AE94" s="10"/>
      <c r="AF94" s="10"/>
      <c r="AG94" s="10"/>
      <c r="AH94" s="10"/>
      <c r="AI94" s="10"/>
      <c r="AJ94" s="10"/>
      <c r="AK94" s="10" t="s">
        <v>9</v>
      </c>
      <c r="AL94" s="112">
        <v>2</v>
      </c>
      <c r="AM94" s="135">
        <v>1</v>
      </c>
    </row>
    <row r="95" spans="1:39" s="7" customFormat="1" ht="12">
      <c r="A95" s="8"/>
      <c r="B95" s="8"/>
      <c r="E95" s="8"/>
      <c r="F95" s="8"/>
      <c r="G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9" s="7" customFormat="1" ht="12">
      <c r="A96" s="8"/>
      <c r="B96" s="8"/>
      <c r="C96" s="130" t="s">
        <v>62</v>
      </c>
      <c r="E96" s="8"/>
      <c r="F96" s="8"/>
      <c r="G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9" s="7" customFormat="1" ht="12">
      <c r="A97" s="10">
        <v>9</v>
      </c>
      <c r="B97" s="10">
        <v>1</v>
      </c>
      <c r="C97" s="62" t="s">
        <v>136</v>
      </c>
      <c r="D97" s="9" t="s">
        <v>162</v>
      </c>
      <c r="E97" s="10" t="s">
        <v>4</v>
      </c>
      <c r="F97" s="10" t="s">
        <v>6</v>
      </c>
      <c r="G97" s="10"/>
      <c r="H97" s="60">
        <v>18</v>
      </c>
      <c r="I97" s="9"/>
      <c r="J97" s="79">
        <v>9</v>
      </c>
      <c r="K97" s="9"/>
      <c r="L97" s="9"/>
      <c r="M97" s="9"/>
      <c r="N97" s="60">
        <v>27</v>
      </c>
      <c r="O97" s="60">
        <v>18</v>
      </c>
      <c r="P97" s="10">
        <v>9</v>
      </c>
      <c r="Q97" s="10"/>
      <c r="R97" s="10"/>
      <c r="S97" s="10"/>
      <c r="T97" s="10"/>
      <c r="U97" s="10"/>
      <c r="V97" s="10"/>
      <c r="W97" s="80"/>
      <c r="X97" s="81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 t="s">
        <v>9</v>
      </c>
      <c r="AL97" s="61">
        <v>4</v>
      </c>
      <c r="AM97" s="135">
        <v>1.5</v>
      </c>
    </row>
    <row r="98" spans="1:39" s="7" customFormat="1" ht="12">
      <c r="A98" s="10">
        <v>9</v>
      </c>
      <c r="B98" s="10">
        <v>1</v>
      </c>
      <c r="C98" s="62" t="s">
        <v>137</v>
      </c>
      <c r="D98" s="9" t="s">
        <v>163</v>
      </c>
      <c r="E98" s="10" t="s">
        <v>4</v>
      </c>
      <c r="F98" s="10" t="s">
        <v>6</v>
      </c>
      <c r="G98" s="10"/>
      <c r="H98" s="60">
        <v>18</v>
      </c>
      <c r="I98" s="9"/>
      <c r="J98" s="79">
        <v>9</v>
      </c>
      <c r="K98" s="9"/>
      <c r="L98" s="9"/>
      <c r="M98" s="9"/>
      <c r="N98" s="60">
        <v>27</v>
      </c>
      <c r="O98" s="60">
        <v>18</v>
      </c>
      <c r="P98" s="10">
        <v>9</v>
      </c>
      <c r="Q98" s="10"/>
      <c r="R98" s="10"/>
      <c r="S98" s="10"/>
      <c r="T98" s="10"/>
      <c r="U98" s="10"/>
      <c r="V98" s="10"/>
      <c r="W98" s="80"/>
      <c r="X98" s="81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 t="s">
        <v>9</v>
      </c>
      <c r="AL98" s="60">
        <v>4</v>
      </c>
      <c r="AM98" s="135">
        <v>1.5</v>
      </c>
    </row>
    <row r="99" spans="1:39" s="7" customFormat="1" ht="12.75">
      <c r="A99" s="12"/>
      <c r="B99" s="12"/>
      <c r="C99" s="64"/>
      <c r="D99" s="96"/>
      <c r="E99" s="12"/>
      <c r="F99" s="12"/>
      <c r="G99" s="12"/>
      <c r="H99" s="97"/>
      <c r="I99" s="11"/>
      <c r="J99" s="98"/>
      <c r="K99" s="11"/>
      <c r="L99" s="11"/>
      <c r="M99" s="11"/>
      <c r="N99" s="97"/>
      <c r="O99" s="97"/>
      <c r="P99" s="12"/>
      <c r="Q99" s="12"/>
      <c r="R99" s="12"/>
      <c r="S99" s="12"/>
      <c r="T99" s="12"/>
      <c r="U99" s="12"/>
      <c r="V99" s="12"/>
      <c r="W99" s="98"/>
      <c r="X99" s="98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97"/>
      <c r="AM99" s="12"/>
    </row>
    <row r="100" spans="1:39" s="7" customFormat="1" ht="12">
      <c r="A100" s="8"/>
      <c r="B100" s="8"/>
      <c r="C100" s="130" t="s">
        <v>80</v>
      </c>
      <c r="E100" s="8"/>
      <c r="F100" s="8"/>
      <c r="G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9" s="7" customFormat="1" ht="12">
      <c r="A101" s="10">
        <v>19</v>
      </c>
      <c r="B101" s="10">
        <v>2</v>
      </c>
      <c r="C101" s="62" t="s">
        <v>213</v>
      </c>
      <c r="D101" s="101" t="s">
        <v>202</v>
      </c>
      <c r="E101" s="10" t="s">
        <v>4</v>
      </c>
      <c r="F101" s="10" t="s">
        <v>6</v>
      </c>
      <c r="G101" s="10"/>
      <c r="H101" s="60">
        <v>9</v>
      </c>
      <c r="I101" s="9"/>
      <c r="J101" s="60">
        <v>9</v>
      </c>
      <c r="K101" s="9"/>
      <c r="L101" s="9"/>
      <c r="M101" s="9"/>
      <c r="N101" s="60">
        <v>18</v>
      </c>
      <c r="O101" s="60"/>
      <c r="P101" s="10"/>
      <c r="Q101" s="67">
        <v>9</v>
      </c>
      <c r="R101" s="67">
        <v>9</v>
      </c>
      <c r="S101" s="10"/>
      <c r="T101" s="10"/>
      <c r="U101" s="10"/>
      <c r="V101" s="10"/>
      <c r="W101" s="80"/>
      <c r="X101" s="81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 t="s">
        <v>9</v>
      </c>
      <c r="AL101" s="61">
        <v>2</v>
      </c>
      <c r="AM101" s="137">
        <v>1</v>
      </c>
    </row>
    <row r="102" spans="1:39" s="7" customFormat="1" ht="24">
      <c r="A102" s="105">
        <v>19</v>
      </c>
      <c r="B102" s="105">
        <v>2</v>
      </c>
      <c r="C102" s="62" t="s">
        <v>214</v>
      </c>
      <c r="D102" s="159" t="s">
        <v>247</v>
      </c>
      <c r="E102" s="105" t="s">
        <v>4</v>
      </c>
      <c r="F102" s="105" t="s">
        <v>6</v>
      </c>
      <c r="G102" s="105"/>
      <c r="H102" s="60">
        <v>9</v>
      </c>
      <c r="I102" s="158"/>
      <c r="J102" s="60">
        <v>9</v>
      </c>
      <c r="K102" s="158"/>
      <c r="L102" s="158"/>
      <c r="M102" s="158"/>
      <c r="N102" s="60">
        <v>18</v>
      </c>
      <c r="O102" s="60"/>
      <c r="P102" s="105"/>
      <c r="Q102" s="67">
        <v>9</v>
      </c>
      <c r="R102" s="67">
        <v>9</v>
      </c>
      <c r="S102" s="105"/>
      <c r="T102" s="105"/>
      <c r="U102" s="105"/>
      <c r="V102" s="105"/>
      <c r="W102" s="160"/>
      <c r="X102" s="106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 t="s">
        <v>9</v>
      </c>
      <c r="AL102" s="136">
        <v>2</v>
      </c>
      <c r="AM102" s="141">
        <v>1</v>
      </c>
    </row>
    <row r="103" spans="1:39" s="7" customFormat="1" ht="24">
      <c r="A103" s="105">
        <v>19</v>
      </c>
      <c r="B103" s="105">
        <v>2</v>
      </c>
      <c r="C103" s="62" t="s">
        <v>215</v>
      </c>
      <c r="D103" s="161" t="s">
        <v>164</v>
      </c>
      <c r="E103" s="105" t="s">
        <v>4</v>
      </c>
      <c r="F103" s="105" t="s">
        <v>6</v>
      </c>
      <c r="G103" s="105"/>
      <c r="H103" s="60">
        <v>9</v>
      </c>
      <c r="I103" s="158"/>
      <c r="J103" s="60">
        <v>9</v>
      </c>
      <c r="K103" s="158"/>
      <c r="L103" s="158"/>
      <c r="M103" s="158"/>
      <c r="N103" s="60">
        <v>18</v>
      </c>
      <c r="O103" s="60"/>
      <c r="P103" s="105"/>
      <c r="Q103" s="67">
        <v>9</v>
      </c>
      <c r="R103" s="67">
        <v>9</v>
      </c>
      <c r="S103" s="105"/>
      <c r="T103" s="105"/>
      <c r="U103" s="105"/>
      <c r="V103" s="105"/>
      <c r="W103" s="160"/>
      <c r="X103" s="106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 t="s">
        <v>9</v>
      </c>
      <c r="AL103" s="136">
        <v>2</v>
      </c>
      <c r="AM103" s="141">
        <v>1</v>
      </c>
    </row>
    <row r="104" spans="1:39" s="7" customFormat="1" ht="12">
      <c r="A104" s="8"/>
      <c r="B104" s="8"/>
      <c r="E104" s="8"/>
      <c r="F104" s="8"/>
      <c r="G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s="7" customFormat="1" ht="12"/>
    <row r="106" spans="1:39" s="7" customFormat="1" ht="12">
      <c r="A106" s="8"/>
      <c r="B106" s="8"/>
      <c r="C106" s="130" t="s">
        <v>199</v>
      </c>
      <c r="E106" s="8"/>
      <c r="F106" s="8"/>
      <c r="G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1:39" s="7" customFormat="1" ht="12">
      <c r="A107" s="10">
        <v>30</v>
      </c>
      <c r="B107" s="10">
        <v>3</v>
      </c>
      <c r="C107" s="62" t="s">
        <v>216</v>
      </c>
      <c r="D107" s="103" t="s">
        <v>165</v>
      </c>
      <c r="E107" s="10" t="s">
        <v>4</v>
      </c>
      <c r="F107" s="10" t="s">
        <v>6</v>
      </c>
      <c r="G107" s="10"/>
      <c r="H107" s="81">
        <v>9</v>
      </c>
      <c r="I107" s="9"/>
      <c r="J107" s="81">
        <v>9</v>
      </c>
      <c r="K107" s="9"/>
      <c r="L107" s="9"/>
      <c r="M107" s="9"/>
      <c r="N107" s="74">
        <v>18</v>
      </c>
      <c r="O107" s="10"/>
      <c r="P107" s="10"/>
      <c r="Q107" s="10"/>
      <c r="R107" s="10"/>
      <c r="S107" s="81">
        <v>9</v>
      </c>
      <c r="T107" s="81">
        <v>9</v>
      </c>
      <c r="U107" s="10"/>
      <c r="V107" s="10"/>
      <c r="W107" s="81"/>
      <c r="X107" s="81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 t="s">
        <v>9</v>
      </c>
      <c r="AL107" s="134">
        <v>2</v>
      </c>
      <c r="AM107" s="135">
        <v>1</v>
      </c>
    </row>
    <row r="108" spans="1:39" s="7" customFormat="1" ht="12">
      <c r="A108" s="10">
        <v>30</v>
      </c>
      <c r="B108" s="10">
        <v>3</v>
      </c>
      <c r="C108" s="62" t="s">
        <v>217</v>
      </c>
      <c r="D108" s="103" t="s">
        <v>166</v>
      </c>
      <c r="E108" s="10" t="s">
        <v>4</v>
      </c>
      <c r="F108" s="10" t="s">
        <v>6</v>
      </c>
      <c r="G108" s="10"/>
      <c r="H108" s="81">
        <v>9</v>
      </c>
      <c r="I108" s="9"/>
      <c r="J108" s="81">
        <v>5</v>
      </c>
      <c r="K108" s="9"/>
      <c r="L108" s="9">
        <v>4</v>
      </c>
      <c r="M108" s="9"/>
      <c r="N108" s="74">
        <v>18</v>
      </c>
      <c r="O108" s="10"/>
      <c r="P108" s="10"/>
      <c r="Q108" s="10"/>
      <c r="R108" s="10"/>
      <c r="S108" s="81">
        <v>9</v>
      </c>
      <c r="T108" s="81">
        <v>9</v>
      </c>
      <c r="U108" s="10"/>
      <c r="V108" s="10"/>
      <c r="W108" s="81"/>
      <c r="X108" s="81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 t="s">
        <v>9</v>
      </c>
      <c r="AL108" s="134">
        <v>2</v>
      </c>
      <c r="AM108" s="135">
        <v>1</v>
      </c>
    </row>
    <row r="109" spans="1:39" s="7" customFormat="1" ht="24">
      <c r="A109" s="105">
        <v>30</v>
      </c>
      <c r="B109" s="105">
        <v>3</v>
      </c>
      <c r="C109" s="62" t="s">
        <v>218</v>
      </c>
      <c r="D109" s="162" t="s">
        <v>167</v>
      </c>
      <c r="E109" s="105" t="s">
        <v>4</v>
      </c>
      <c r="F109" s="105" t="s">
        <v>6</v>
      </c>
      <c r="G109" s="105"/>
      <c r="H109" s="106">
        <v>9</v>
      </c>
      <c r="I109" s="158"/>
      <c r="J109" s="106">
        <v>9</v>
      </c>
      <c r="K109" s="158"/>
      <c r="L109" s="158"/>
      <c r="M109" s="158"/>
      <c r="N109" s="74">
        <v>18</v>
      </c>
      <c r="O109" s="105"/>
      <c r="P109" s="105"/>
      <c r="Q109" s="105"/>
      <c r="R109" s="105"/>
      <c r="S109" s="106">
        <v>9</v>
      </c>
      <c r="T109" s="106">
        <v>9</v>
      </c>
      <c r="U109" s="105"/>
      <c r="V109" s="105"/>
      <c r="W109" s="106"/>
      <c r="X109" s="106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 t="s">
        <v>9</v>
      </c>
      <c r="AL109" s="163">
        <v>2</v>
      </c>
      <c r="AM109" s="141">
        <v>1</v>
      </c>
    </row>
    <row r="110" spans="1:39" s="7" customFormat="1" ht="12">
      <c r="A110" s="12"/>
      <c r="B110" s="12"/>
      <c r="C110" s="64"/>
      <c r="D110" s="99"/>
      <c r="E110" s="12"/>
      <c r="F110" s="12"/>
      <c r="G110" s="12"/>
      <c r="H110" s="98"/>
      <c r="I110" s="11"/>
      <c r="J110" s="98"/>
      <c r="K110" s="11"/>
      <c r="L110" s="11"/>
      <c r="M110" s="11"/>
      <c r="N110" s="100"/>
      <c r="O110" s="12"/>
      <c r="P110" s="12"/>
      <c r="Q110" s="12"/>
      <c r="R110" s="12"/>
      <c r="S110" s="12"/>
      <c r="T110" s="12"/>
      <c r="U110" s="12"/>
      <c r="V110" s="12"/>
      <c r="W110" s="98"/>
      <c r="X110" s="98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98"/>
      <c r="AM110" s="12"/>
    </row>
    <row r="111" spans="1:39" s="7" customFormat="1" ht="12">
      <c r="A111" s="12"/>
      <c r="B111" s="12"/>
      <c r="C111" s="64"/>
      <c r="D111" s="99"/>
      <c r="E111" s="12"/>
      <c r="F111" s="12"/>
      <c r="G111" s="12"/>
      <c r="H111" s="98"/>
      <c r="I111" s="11"/>
      <c r="J111" s="98"/>
      <c r="K111" s="11"/>
      <c r="L111" s="11"/>
      <c r="M111" s="11"/>
      <c r="N111" s="100"/>
      <c r="O111" s="12"/>
      <c r="P111" s="12"/>
      <c r="Q111" s="12"/>
      <c r="R111" s="12"/>
      <c r="S111" s="12"/>
      <c r="T111" s="12"/>
      <c r="U111" s="12"/>
      <c r="V111" s="12"/>
      <c r="W111" s="98"/>
      <c r="X111" s="98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98"/>
      <c r="AM111" s="12"/>
    </row>
    <row r="112" spans="1:39" s="7" customFormat="1" ht="12">
      <c r="A112" s="8"/>
      <c r="B112" s="8"/>
      <c r="C112" s="130" t="s">
        <v>88</v>
      </c>
      <c r="E112" s="8"/>
      <c r="F112" s="8"/>
      <c r="G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1:39" s="7" customFormat="1" ht="12">
      <c r="A113" s="10">
        <v>37</v>
      </c>
      <c r="B113" s="10">
        <v>4</v>
      </c>
      <c r="C113" s="62" t="s">
        <v>219</v>
      </c>
      <c r="D113" s="103" t="s">
        <v>168</v>
      </c>
      <c r="E113" s="10" t="s">
        <v>4</v>
      </c>
      <c r="F113" s="10" t="s">
        <v>6</v>
      </c>
      <c r="G113" s="10"/>
      <c r="H113" s="81">
        <v>9</v>
      </c>
      <c r="I113" s="9"/>
      <c r="J113" s="81">
        <v>9</v>
      </c>
      <c r="K113" s="9"/>
      <c r="L113" s="9"/>
      <c r="M113" s="9"/>
      <c r="N113" s="74">
        <v>18</v>
      </c>
      <c r="O113" s="10"/>
      <c r="P113" s="10"/>
      <c r="Q113" s="10"/>
      <c r="R113" s="10"/>
      <c r="S113" s="9"/>
      <c r="T113" s="9"/>
      <c r="U113" s="81">
        <v>9</v>
      </c>
      <c r="V113" s="81">
        <v>9</v>
      </c>
      <c r="W113" s="81"/>
      <c r="X113" s="81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 t="s">
        <v>9</v>
      </c>
      <c r="AL113" s="81">
        <v>2</v>
      </c>
      <c r="AM113" s="10">
        <v>1</v>
      </c>
    </row>
    <row r="114" spans="1:39" s="7" customFormat="1" ht="12">
      <c r="A114" s="10">
        <v>37</v>
      </c>
      <c r="B114" s="10">
        <v>4</v>
      </c>
      <c r="C114" s="62" t="s">
        <v>220</v>
      </c>
      <c r="D114" s="116" t="s">
        <v>169</v>
      </c>
      <c r="E114" s="10" t="s">
        <v>4</v>
      </c>
      <c r="F114" s="10" t="s">
        <v>6</v>
      </c>
      <c r="G114" s="10"/>
      <c r="H114" s="81">
        <v>9</v>
      </c>
      <c r="I114" s="9"/>
      <c r="J114" s="81">
        <v>9</v>
      </c>
      <c r="K114" s="9"/>
      <c r="L114" s="9"/>
      <c r="M114" s="9"/>
      <c r="N114" s="74">
        <v>18</v>
      </c>
      <c r="O114" s="10"/>
      <c r="P114" s="10"/>
      <c r="Q114" s="10"/>
      <c r="R114" s="10"/>
      <c r="S114" s="9"/>
      <c r="T114" s="9"/>
      <c r="U114" s="81">
        <v>9</v>
      </c>
      <c r="V114" s="81">
        <v>9</v>
      </c>
      <c r="W114" s="81"/>
      <c r="X114" s="81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 t="s">
        <v>9</v>
      </c>
      <c r="AL114" s="81">
        <v>2</v>
      </c>
      <c r="AM114" s="10">
        <v>1</v>
      </c>
    </row>
    <row r="115" spans="1:39" s="7" customFormat="1" ht="12">
      <c r="A115" s="8"/>
      <c r="B115" s="8"/>
      <c r="E115" s="8"/>
      <c r="F115" s="8"/>
      <c r="G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39" s="7" customFormat="1" ht="12">
      <c r="A116" s="8"/>
      <c r="B116" s="57"/>
      <c r="C116" s="130" t="s">
        <v>200</v>
      </c>
      <c r="E116" s="8"/>
      <c r="F116" s="8"/>
      <c r="G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1:39" s="7" customFormat="1" ht="12">
      <c r="A117" s="10">
        <v>49</v>
      </c>
      <c r="B117" s="10">
        <v>5</v>
      </c>
      <c r="C117" s="62" t="s">
        <v>230</v>
      </c>
      <c r="D117" s="103" t="s">
        <v>170</v>
      </c>
      <c r="E117" s="10" t="s">
        <v>4</v>
      </c>
      <c r="F117" s="10" t="s">
        <v>6</v>
      </c>
      <c r="G117" s="10"/>
      <c r="H117" s="60">
        <v>18</v>
      </c>
      <c r="I117" s="59"/>
      <c r="J117" s="10">
        <v>9</v>
      </c>
      <c r="K117" s="9"/>
      <c r="L117" s="59"/>
      <c r="M117" s="9"/>
      <c r="N117" s="82">
        <v>27</v>
      </c>
      <c r="O117" s="10"/>
      <c r="P117" s="10"/>
      <c r="Q117" s="10"/>
      <c r="R117" s="10"/>
      <c r="S117" s="10"/>
      <c r="T117" s="10"/>
      <c r="U117" s="10"/>
      <c r="V117" s="10"/>
      <c r="W117" s="60">
        <v>18</v>
      </c>
      <c r="X117" s="10">
        <v>9</v>
      </c>
      <c r="Y117" s="60"/>
      <c r="Z117" s="82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 t="s">
        <v>9</v>
      </c>
      <c r="AL117" s="60">
        <v>3</v>
      </c>
      <c r="AM117" s="135">
        <v>1.5</v>
      </c>
    </row>
    <row r="118" spans="1:39" s="7" customFormat="1" ht="12">
      <c r="A118" s="10">
        <v>49</v>
      </c>
      <c r="B118" s="10">
        <v>5</v>
      </c>
      <c r="C118" s="62" t="s">
        <v>231</v>
      </c>
      <c r="D118" s="103" t="s">
        <v>171</v>
      </c>
      <c r="E118" s="10" t="s">
        <v>4</v>
      </c>
      <c r="F118" s="10" t="s">
        <v>6</v>
      </c>
      <c r="G118" s="10"/>
      <c r="H118" s="60">
        <v>18</v>
      </c>
      <c r="I118" s="60"/>
      <c r="J118" s="10">
        <v>9</v>
      </c>
      <c r="K118" s="9"/>
      <c r="L118" s="59"/>
      <c r="M118" s="9"/>
      <c r="N118" s="82">
        <v>27</v>
      </c>
      <c r="O118" s="10"/>
      <c r="P118" s="10"/>
      <c r="Q118" s="10"/>
      <c r="R118" s="10"/>
      <c r="S118" s="10"/>
      <c r="T118" s="10"/>
      <c r="U118" s="10"/>
      <c r="V118" s="10"/>
      <c r="W118" s="60">
        <v>18</v>
      </c>
      <c r="X118" s="10">
        <v>9</v>
      </c>
      <c r="Y118" s="81"/>
      <c r="Z118" s="82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 t="s">
        <v>9</v>
      </c>
      <c r="AL118" s="60">
        <v>3</v>
      </c>
      <c r="AM118" s="135">
        <v>1.5</v>
      </c>
    </row>
    <row r="119" spans="1:39" s="7" customFormat="1" ht="12">
      <c r="A119" s="10">
        <v>49</v>
      </c>
      <c r="B119" s="10">
        <v>5</v>
      </c>
      <c r="C119" s="62" t="s">
        <v>232</v>
      </c>
      <c r="D119" s="104" t="s">
        <v>172</v>
      </c>
      <c r="E119" s="10" t="s">
        <v>4</v>
      </c>
      <c r="F119" s="10" t="s">
        <v>6</v>
      </c>
      <c r="G119" s="10"/>
      <c r="H119" s="60">
        <v>18</v>
      </c>
      <c r="I119" s="60"/>
      <c r="J119" s="10">
        <v>9</v>
      </c>
      <c r="K119" s="9"/>
      <c r="L119" s="60"/>
      <c r="M119" s="9"/>
      <c r="N119" s="82">
        <v>27</v>
      </c>
      <c r="O119" s="10"/>
      <c r="P119" s="10"/>
      <c r="Q119" s="10"/>
      <c r="R119" s="10"/>
      <c r="S119" s="10"/>
      <c r="T119" s="10"/>
      <c r="U119" s="10"/>
      <c r="V119" s="10"/>
      <c r="W119" s="60">
        <v>18</v>
      </c>
      <c r="X119" s="10">
        <v>9</v>
      </c>
      <c r="Y119" s="81"/>
      <c r="Z119" s="82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 t="s">
        <v>9</v>
      </c>
      <c r="AL119" s="60">
        <v>3</v>
      </c>
      <c r="AM119" s="135">
        <v>1.5</v>
      </c>
    </row>
    <row r="120" spans="1:39" s="7" customFormat="1" ht="12">
      <c r="A120" s="10">
        <v>49</v>
      </c>
      <c r="B120" s="10">
        <v>5</v>
      </c>
      <c r="C120" s="62" t="s">
        <v>233</v>
      </c>
      <c r="D120" s="104" t="s">
        <v>173</v>
      </c>
      <c r="E120" s="10" t="s">
        <v>4</v>
      </c>
      <c r="F120" s="10" t="s">
        <v>6</v>
      </c>
      <c r="G120" s="10"/>
      <c r="H120" s="60">
        <v>18</v>
      </c>
      <c r="I120" s="60"/>
      <c r="J120" s="10">
        <v>6</v>
      </c>
      <c r="K120" s="9"/>
      <c r="L120" s="60">
        <v>3</v>
      </c>
      <c r="M120" s="9"/>
      <c r="N120" s="82">
        <v>27</v>
      </c>
      <c r="O120" s="10"/>
      <c r="P120" s="10"/>
      <c r="Q120" s="10"/>
      <c r="R120" s="10"/>
      <c r="S120" s="10"/>
      <c r="T120" s="10"/>
      <c r="U120" s="10"/>
      <c r="V120" s="10"/>
      <c r="W120" s="60">
        <v>18</v>
      </c>
      <c r="X120" s="10">
        <v>9</v>
      </c>
      <c r="Y120" s="81"/>
      <c r="Z120" s="82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 t="s">
        <v>9</v>
      </c>
      <c r="AL120" s="60">
        <v>3</v>
      </c>
      <c r="AM120" s="135">
        <v>1.5</v>
      </c>
    </row>
    <row r="121" spans="1:39" s="7" customFormat="1" ht="12">
      <c r="D121" s="11"/>
      <c r="E121" s="12"/>
      <c r="F121" s="12"/>
      <c r="G121" s="12"/>
      <c r="H121" s="11"/>
      <c r="I121" s="11"/>
      <c r="J121" s="11"/>
      <c r="K121" s="11"/>
      <c r="L121" s="11"/>
      <c r="M121" s="11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</row>
    <row r="122" spans="1:39" s="7" customFormat="1" ht="12">
      <c r="A122" s="8"/>
      <c r="B122" s="8"/>
      <c r="E122" s="8"/>
      <c r="F122" s="8"/>
      <c r="G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</row>
    <row r="123" spans="1:39" s="7" customFormat="1" ht="12">
      <c r="A123" s="8"/>
      <c r="B123" s="8"/>
      <c r="C123" s="130" t="s">
        <v>160</v>
      </c>
      <c r="E123" s="8"/>
      <c r="F123" s="8"/>
      <c r="G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</row>
    <row r="124" spans="1:39" s="7" customFormat="1" ht="24">
      <c r="A124" s="105">
        <v>56</v>
      </c>
      <c r="B124" s="105">
        <v>6</v>
      </c>
      <c r="C124" s="62" t="s">
        <v>234</v>
      </c>
      <c r="D124" s="107" t="s">
        <v>187</v>
      </c>
      <c r="E124" s="105" t="s">
        <v>4</v>
      </c>
      <c r="F124" s="105" t="s">
        <v>6</v>
      </c>
      <c r="G124" s="105"/>
      <c r="H124" s="60">
        <v>18</v>
      </c>
      <c r="I124" s="105"/>
      <c r="J124" s="74">
        <v>9</v>
      </c>
      <c r="K124" s="105"/>
      <c r="L124" s="60"/>
      <c r="M124" s="105"/>
      <c r="N124" s="74">
        <v>27</v>
      </c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60">
        <v>18</v>
      </c>
      <c r="Z124" s="60">
        <v>9</v>
      </c>
      <c r="AA124" s="105"/>
      <c r="AB124" s="74"/>
      <c r="AC124" s="105"/>
      <c r="AD124" s="105"/>
      <c r="AE124" s="105"/>
      <c r="AF124" s="105"/>
      <c r="AG124" s="105"/>
      <c r="AH124" s="105"/>
      <c r="AI124" s="105"/>
      <c r="AJ124" s="105"/>
      <c r="AK124" s="105" t="s">
        <v>9</v>
      </c>
      <c r="AL124" s="106">
        <v>3</v>
      </c>
      <c r="AM124" s="141">
        <v>1.5</v>
      </c>
    </row>
    <row r="125" spans="1:39" s="7" customFormat="1" ht="24">
      <c r="A125" s="105">
        <v>56</v>
      </c>
      <c r="B125" s="105">
        <v>6</v>
      </c>
      <c r="C125" s="62" t="s">
        <v>235</v>
      </c>
      <c r="D125" s="107" t="s">
        <v>174</v>
      </c>
      <c r="E125" s="105" t="s">
        <v>4</v>
      </c>
      <c r="F125" s="105" t="s">
        <v>6</v>
      </c>
      <c r="G125" s="105"/>
      <c r="H125" s="60">
        <v>18</v>
      </c>
      <c r="I125" s="105"/>
      <c r="J125" s="74">
        <v>9</v>
      </c>
      <c r="K125" s="105"/>
      <c r="L125" s="60"/>
      <c r="M125" s="105"/>
      <c r="N125" s="74">
        <v>27</v>
      </c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60">
        <v>18</v>
      </c>
      <c r="Z125" s="60">
        <v>9</v>
      </c>
      <c r="AA125" s="105"/>
      <c r="AB125" s="74"/>
      <c r="AC125" s="105"/>
      <c r="AD125" s="105"/>
      <c r="AE125" s="105"/>
      <c r="AF125" s="105"/>
      <c r="AG125" s="105"/>
      <c r="AH125" s="105"/>
      <c r="AI125" s="105"/>
      <c r="AJ125" s="105"/>
      <c r="AK125" s="105" t="s">
        <v>9</v>
      </c>
      <c r="AL125" s="106">
        <v>3</v>
      </c>
      <c r="AM125" s="141">
        <v>1.5</v>
      </c>
    </row>
    <row r="126" spans="1:39" s="7" customFormat="1" ht="12">
      <c r="A126" s="105">
        <v>56</v>
      </c>
      <c r="B126" s="105">
        <v>6</v>
      </c>
      <c r="C126" s="62" t="s">
        <v>236</v>
      </c>
      <c r="D126" s="107" t="s">
        <v>175</v>
      </c>
      <c r="E126" s="105" t="s">
        <v>4</v>
      </c>
      <c r="F126" s="105" t="s">
        <v>6</v>
      </c>
      <c r="G126" s="105"/>
      <c r="H126" s="60">
        <v>18</v>
      </c>
      <c r="I126" s="105"/>
      <c r="J126" s="74">
        <v>9</v>
      </c>
      <c r="K126" s="105"/>
      <c r="L126" s="60"/>
      <c r="M126" s="105"/>
      <c r="N126" s="74">
        <v>27</v>
      </c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60">
        <v>18</v>
      </c>
      <c r="Z126" s="60">
        <v>9</v>
      </c>
      <c r="AA126" s="105"/>
      <c r="AB126" s="74"/>
      <c r="AC126" s="105"/>
      <c r="AD126" s="105"/>
      <c r="AE126" s="105"/>
      <c r="AF126" s="105"/>
      <c r="AG126" s="105"/>
      <c r="AH126" s="105"/>
      <c r="AI126" s="105"/>
      <c r="AJ126" s="105"/>
      <c r="AK126" s="105" t="s">
        <v>9</v>
      </c>
      <c r="AL126" s="106">
        <v>3</v>
      </c>
      <c r="AM126" s="135">
        <v>1.5</v>
      </c>
    </row>
    <row r="127" spans="1:39" s="7" customFormat="1" ht="12">
      <c r="A127" s="105">
        <v>56</v>
      </c>
      <c r="B127" s="105">
        <v>6</v>
      </c>
      <c r="C127" s="62" t="s">
        <v>237</v>
      </c>
      <c r="D127" s="107" t="s">
        <v>176</v>
      </c>
      <c r="E127" s="105" t="s">
        <v>4</v>
      </c>
      <c r="F127" s="105" t="s">
        <v>6</v>
      </c>
      <c r="G127" s="105"/>
      <c r="H127" s="60">
        <v>18</v>
      </c>
      <c r="I127" s="105"/>
      <c r="J127" s="74">
        <v>9</v>
      </c>
      <c r="K127" s="105"/>
      <c r="L127" s="60"/>
      <c r="M127" s="105"/>
      <c r="N127" s="74">
        <v>27</v>
      </c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60">
        <v>18</v>
      </c>
      <c r="Z127" s="60">
        <v>9</v>
      </c>
      <c r="AA127" s="105"/>
      <c r="AB127" s="74"/>
      <c r="AC127" s="105"/>
      <c r="AD127" s="105"/>
      <c r="AE127" s="105"/>
      <c r="AF127" s="105"/>
      <c r="AG127" s="105"/>
      <c r="AH127" s="105"/>
      <c r="AI127" s="105"/>
      <c r="AJ127" s="105"/>
      <c r="AK127" s="105" t="s">
        <v>9</v>
      </c>
      <c r="AL127" s="106">
        <v>3</v>
      </c>
      <c r="AM127" s="135">
        <v>1.5</v>
      </c>
    </row>
    <row r="128" spans="1:39" s="7" customFormat="1" ht="12">
      <c r="A128" s="105">
        <v>56</v>
      </c>
      <c r="B128" s="105">
        <v>6</v>
      </c>
      <c r="C128" s="62" t="s">
        <v>238</v>
      </c>
      <c r="D128" s="107" t="s">
        <v>177</v>
      </c>
      <c r="E128" s="105" t="s">
        <v>4</v>
      </c>
      <c r="F128" s="105" t="s">
        <v>6</v>
      </c>
      <c r="G128" s="105"/>
      <c r="H128" s="60">
        <v>18</v>
      </c>
      <c r="I128" s="105"/>
      <c r="J128" s="74">
        <v>9</v>
      </c>
      <c r="K128" s="105"/>
      <c r="L128" s="74"/>
      <c r="M128" s="105"/>
      <c r="N128" s="74">
        <v>27</v>
      </c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60">
        <v>18</v>
      </c>
      <c r="Z128" s="60">
        <v>9</v>
      </c>
      <c r="AA128" s="105"/>
      <c r="AB128" s="74"/>
      <c r="AC128" s="105"/>
      <c r="AD128" s="105"/>
      <c r="AE128" s="105"/>
      <c r="AF128" s="105"/>
      <c r="AG128" s="105"/>
      <c r="AH128" s="105"/>
      <c r="AI128" s="105"/>
      <c r="AJ128" s="105"/>
      <c r="AK128" s="105" t="s">
        <v>9</v>
      </c>
      <c r="AL128" s="106">
        <v>3</v>
      </c>
      <c r="AM128" s="135">
        <v>1.5</v>
      </c>
    </row>
    <row r="129" spans="1:39" s="7" customFormat="1" ht="12">
      <c r="A129" s="105">
        <v>56</v>
      </c>
      <c r="B129" s="105">
        <v>6</v>
      </c>
      <c r="C129" s="62" t="s">
        <v>239</v>
      </c>
      <c r="D129" s="117" t="s">
        <v>178</v>
      </c>
      <c r="E129" s="105" t="s">
        <v>4</v>
      </c>
      <c r="F129" s="105" t="s">
        <v>6</v>
      </c>
      <c r="G129" s="105"/>
      <c r="H129" s="60">
        <v>18</v>
      </c>
      <c r="I129" s="105"/>
      <c r="J129" s="74">
        <v>9</v>
      </c>
      <c r="K129" s="105"/>
      <c r="L129" s="60"/>
      <c r="M129" s="105"/>
      <c r="N129" s="74">
        <v>27</v>
      </c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60">
        <v>18</v>
      </c>
      <c r="Z129" s="60">
        <v>9</v>
      </c>
      <c r="AA129" s="105"/>
      <c r="AB129" s="74"/>
      <c r="AC129" s="105"/>
      <c r="AD129" s="105"/>
      <c r="AE129" s="105"/>
      <c r="AF129" s="105"/>
      <c r="AG129" s="105"/>
      <c r="AH129" s="105"/>
      <c r="AI129" s="105"/>
      <c r="AJ129" s="105"/>
      <c r="AK129" s="105" t="s">
        <v>9</v>
      </c>
      <c r="AL129" s="106">
        <v>3</v>
      </c>
      <c r="AM129" s="135">
        <v>1.5</v>
      </c>
    </row>
    <row r="130" spans="1:39" s="7" customFormat="1" ht="12">
      <c r="A130" s="105">
        <v>56</v>
      </c>
      <c r="B130" s="105">
        <v>6</v>
      </c>
      <c r="C130" s="62" t="s">
        <v>240</v>
      </c>
      <c r="D130" s="117" t="s">
        <v>90</v>
      </c>
      <c r="E130" s="105" t="s">
        <v>4</v>
      </c>
      <c r="F130" s="105" t="s">
        <v>6</v>
      </c>
      <c r="G130" s="105"/>
      <c r="H130" s="60">
        <v>18</v>
      </c>
      <c r="I130" s="105"/>
      <c r="J130" s="74">
        <v>9</v>
      </c>
      <c r="K130" s="105"/>
      <c r="L130" s="105"/>
      <c r="M130" s="105"/>
      <c r="N130" s="74">
        <v>27</v>
      </c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60">
        <v>18</v>
      </c>
      <c r="Z130" s="60">
        <v>9</v>
      </c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 t="s">
        <v>9</v>
      </c>
      <c r="AL130" s="106">
        <v>3</v>
      </c>
      <c r="AM130" s="135">
        <v>1.5</v>
      </c>
    </row>
    <row r="131" spans="1:39" s="7" customFormat="1" ht="12.75">
      <c r="A131" s="12"/>
      <c r="B131" s="12"/>
      <c r="C131" s="129"/>
      <c r="D131" s="118"/>
      <c r="E131" s="12"/>
      <c r="F131" s="12"/>
      <c r="G131" s="12"/>
      <c r="H131" s="11"/>
      <c r="I131" s="11"/>
      <c r="J131" s="11"/>
      <c r="K131" s="11"/>
      <c r="L131" s="11"/>
      <c r="M131" s="11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</row>
    <row r="132" spans="1:39" s="7" customFormat="1" ht="12">
      <c r="A132" s="8"/>
      <c r="B132" s="8"/>
      <c r="C132" s="128" t="s">
        <v>161</v>
      </c>
      <c r="E132" s="8"/>
      <c r="F132" s="8"/>
      <c r="G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</row>
    <row r="133" spans="1:39" s="7" customFormat="1" ht="12">
      <c r="A133" s="10">
        <v>60</v>
      </c>
      <c r="B133" s="10">
        <v>7</v>
      </c>
      <c r="C133" s="62" t="s">
        <v>241</v>
      </c>
      <c r="D133" s="119" t="s">
        <v>179</v>
      </c>
      <c r="E133" s="10" t="s">
        <v>4</v>
      </c>
      <c r="F133" s="10" t="s">
        <v>6</v>
      </c>
      <c r="G133" s="105"/>
      <c r="H133" s="60">
        <v>18</v>
      </c>
      <c r="I133" s="105"/>
      <c r="J133" s="74">
        <v>9</v>
      </c>
      <c r="K133" s="105"/>
      <c r="L133" s="105"/>
      <c r="M133" s="105"/>
      <c r="N133" s="74">
        <v>27</v>
      </c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9"/>
      <c r="Z133" s="9"/>
      <c r="AA133" s="60">
        <v>18</v>
      </c>
      <c r="AB133" s="60">
        <v>9</v>
      </c>
      <c r="AC133" s="105"/>
      <c r="AD133" s="105"/>
      <c r="AE133" s="105"/>
      <c r="AF133" s="105"/>
      <c r="AG133" s="105"/>
      <c r="AH133" s="105"/>
      <c r="AI133" s="105"/>
      <c r="AJ133" s="105"/>
      <c r="AK133" s="105" t="s">
        <v>9</v>
      </c>
      <c r="AL133" s="106">
        <v>3</v>
      </c>
      <c r="AM133" s="135">
        <v>1.5</v>
      </c>
    </row>
    <row r="134" spans="1:39" s="7" customFormat="1" ht="12">
      <c r="A134" s="10">
        <v>60</v>
      </c>
      <c r="B134" s="10">
        <v>7</v>
      </c>
      <c r="C134" s="123" t="s">
        <v>242</v>
      </c>
      <c r="D134" s="119" t="s">
        <v>180</v>
      </c>
      <c r="E134" s="10" t="s">
        <v>4</v>
      </c>
      <c r="F134" s="10" t="s">
        <v>6</v>
      </c>
      <c r="G134" s="105"/>
      <c r="H134" s="60">
        <v>18</v>
      </c>
      <c r="I134" s="105"/>
      <c r="J134" s="74">
        <v>9</v>
      </c>
      <c r="K134" s="105"/>
      <c r="L134" s="105"/>
      <c r="M134" s="105"/>
      <c r="N134" s="74">
        <v>27</v>
      </c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9"/>
      <c r="Z134" s="9"/>
      <c r="AA134" s="60">
        <v>18</v>
      </c>
      <c r="AB134" s="60">
        <v>9</v>
      </c>
      <c r="AC134" s="105"/>
      <c r="AD134" s="105"/>
      <c r="AE134" s="105"/>
      <c r="AF134" s="105"/>
      <c r="AG134" s="105"/>
      <c r="AH134" s="105"/>
      <c r="AI134" s="105"/>
      <c r="AJ134" s="105"/>
      <c r="AK134" s="105" t="s">
        <v>9</v>
      </c>
      <c r="AL134" s="106">
        <v>3</v>
      </c>
      <c r="AM134" s="135">
        <v>1.5</v>
      </c>
    </row>
    <row r="135" spans="1:39" s="7" customFormat="1" ht="12">
      <c r="A135" s="10">
        <v>60</v>
      </c>
      <c r="B135" s="10">
        <v>7</v>
      </c>
      <c r="C135" s="123" t="s">
        <v>243</v>
      </c>
      <c r="D135" s="119" t="s">
        <v>203</v>
      </c>
      <c r="E135" s="10" t="s">
        <v>4</v>
      </c>
      <c r="F135" s="10" t="s">
        <v>6</v>
      </c>
      <c r="G135" s="105"/>
      <c r="H135" s="60">
        <v>18</v>
      </c>
      <c r="I135" s="105"/>
      <c r="J135" s="74">
        <v>9</v>
      </c>
      <c r="K135" s="105"/>
      <c r="L135" s="105"/>
      <c r="M135" s="105"/>
      <c r="N135" s="74">
        <v>27</v>
      </c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9"/>
      <c r="Z135" s="9"/>
      <c r="AA135" s="60">
        <v>18</v>
      </c>
      <c r="AB135" s="60">
        <v>9</v>
      </c>
      <c r="AC135" s="105"/>
      <c r="AD135" s="105"/>
      <c r="AE135" s="105"/>
      <c r="AF135" s="105"/>
      <c r="AG135" s="105"/>
      <c r="AH135" s="105"/>
      <c r="AI135" s="105"/>
      <c r="AJ135" s="105"/>
      <c r="AK135" s="105" t="s">
        <v>9</v>
      </c>
      <c r="AL135" s="106">
        <v>3</v>
      </c>
      <c r="AM135" s="135">
        <v>1.5</v>
      </c>
    </row>
    <row r="136" spans="1:39" s="7" customFormat="1" ht="24">
      <c r="A136" s="105">
        <v>60</v>
      </c>
      <c r="B136" s="105">
        <v>7</v>
      </c>
      <c r="C136" s="123" t="s">
        <v>244</v>
      </c>
      <c r="D136" s="162" t="s">
        <v>181</v>
      </c>
      <c r="E136" s="105" t="s">
        <v>4</v>
      </c>
      <c r="F136" s="105" t="s">
        <v>6</v>
      </c>
      <c r="G136" s="105"/>
      <c r="H136" s="60">
        <v>18</v>
      </c>
      <c r="I136" s="105"/>
      <c r="J136" s="74">
        <v>9</v>
      </c>
      <c r="K136" s="105"/>
      <c r="L136" s="105"/>
      <c r="M136" s="105"/>
      <c r="N136" s="74">
        <v>27</v>
      </c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58"/>
      <c r="Z136" s="158"/>
      <c r="AA136" s="60">
        <v>18</v>
      </c>
      <c r="AB136" s="60">
        <v>9</v>
      </c>
      <c r="AC136" s="105"/>
      <c r="AD136" s="105"/>
      <c r="AE136" s="105"/>
      <c r="AF136" s="105"/>
      <c r="AG136" s="105"/>
      <c r="AH136" s="105"/>
      <c r="AI136" s="105"/>
      <c r="AJ136" s="105"/>
      <c r="AK136" s="105" t="s">
        <v>9</v>
      </c>
      <c r="AL136" s="106">
        <v>3</v>
      </c>
      <c r="AM136" s="141">
        <v>1.5</v>
      </c>
    </row>
    <row r="137" spans="1:39" s="7" customFormat="1" ht="24">
      <c r="A137" s="105">
        <v>60</v>
      </c>
      <c r="B137" s="105">
        <v>7</v>
      </c>
      <c r="C137" s="123" t="s">
        <v>245</v>
      </c>
      <c r="D137" s="162" t="s">
        <v>182</v>
      </c>
      <c r="E137" s="105" t="s">
        <v>4</v>
      </c>
      <c r="F137" s="105" t="s">
        <v>6</v>
      </c>
      <c r="G137" s="105"/>
      <c r="H137" s="60">
        <v>18</v>
      </c>
      <c r="I137" s="105"/>
      <c r="J137" s="74">
        <v>9</v>
      </c>
      <c r="K137" s="105"/>
      <c r="L137" s="105"/>
      <c r="M137" s="105"/>
      <c r="N137" s="74">
        <v>27</v>
      </c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58"/>
      <c r="Z137" s="158"/>
      <c r="AA137" s="60">
        <v>18</v>
      </c>
      <c r="AB137" s="60">
        <v>9</v>
      </c>
      <c r="AC137" s="105"/>
      <c r="AD137" s="105"/>
      <c r="AE137" s="105"/>
      <c r="AF137" s="105"/>
      <c r="AG137" s="105"/>
      <c r="AH137" s="105"/>
      <c r="AI137" s="105"/>
      <c r="AJ137" s="105"/>
      <c r="AK137" s="105" t="s">
        <v>9</v>
      </c>
      <c r="AL137" s="106">
        <v>3</v>
      </c>
      <c r="AM137" s="141">
        <v>1.5</v>
      </c>
    </row>
    <row r="138" spans="1:39" s="7" customFormat="1" ht="12">
      <c r="A138" s="10">
        <v>60</v>
      </c>
      <c r="B138" s="10">
        <v>7</v>
      </c>
      <c r="C138" s="123" t="s">
        <v>246</v>
      </c>
      <c r="D138" s="119" t="s">
        <v>183</v>
      </c>
      <c r="E138" s="10" t="s">
        <v>4</v>
      </c>
      <c r="F138" s="10" t="s">
        <v>6</v>
      </c>
      <c r="G138" s="105"/>
      <c r="H138" s="60">
        <v>18</v>
      </c>
      <c r="I138" s="105"/>
      <c r="J138" s="74">
        <v>9</v>
      </c>
      <c r="K138" s="105"/>
      <c r="L138" s="105"/>
      <c r="M138" s="105"/>
      <c r="N138" s="74">
        <v>27</v>
      </c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9"/>
      <c r="Z138" s="9"/>
      <c r="AA138" s="60">
        <v>18</v>
      </c>
      <c r="AB138" s="60">
        <v>9</v>
      </c>
      <c r="AC138" s="105"/>
      <c r="AD138" s="105"/>
      <c r="AE138" s="105"/>
      <c r="AF138" s="105"/>
      <c r="AG138" s="105"/>
      <c r="AH138" s="105"/>
      <c r="AI138" s="105"/>
      <c r="AJ138" s="105"/>
      <c r="AK138" s="105" t="s">
        <v>9</v>
      </c>
      <c r="AL138" s="106">
        <v>3</v>
      </c>
      <c r="AM138" s="135">
        <v>1.5</v>
      </c>
    </row>
    <row r="139" spans="1:39" s="7" customFormat="1" ht="12">
      <c r="A139" s="12"/>
      <c r="B139" s="12"/>
      <c r="C139" s="11"/>
      <c r="D139" s="11"/>
      <c r="E139" s="12"/>
      <c r="F139" s="12"/>
      <c r="G139" s="12"/>
      <c r="H139" s="11"/>
      <c r="I139" s="11"/>
      <c r="J139" s="11"/>
      <c r="K139" s="11"/>
      <c r="L139" s="11"/>
      <c r="M139" s="11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</row>
    <row r="140" spans="1:39" s="7" customFormat="1" ht="12">
      <c r="A140" s="12"/>
      <c r="B140" s="12"/>
      <c r="C140" s="11"/>
      <c r="D140" s="11"/>
      <c r="E140" s="12"/>
      <c r="F140" s="12"/>
      <c r="G140" s="12"/>
      <c r="H140" s="11"/>
      <c r="I140" s="11"/>
      <c r="J140" s="11"/>
      <c r="K140" s="11"/>
      <c r="L140" s="11"/>
      <c r="M140" s="11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</row>
    <row r="141" spans="1:39" s="7" customFormat="1" ht="12">
      <c r="A141" s="8"/>
      <c r="B141" s="8"/>
      <c r="E141" s="8"/>
      <c r="F141" s="8"/>
      <c r="G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</row>
    <row r="142" spans="1:39">
      <c r="A142" s="83" t="s">
        <v>51</v>
      </c>
      <c r="B142" s="75"/>
      <c r="C142" s="76"/>
      <c r="D142" s="84" t="s">
        <v>50</v>
      </c>
      <c r="E142" s="85" t="s">
        <v>42</v>
      </c>
      <c r="F142" s="85"/>
      <c r="G142" s="85"/>
      <c r="H142" s="86"/>
      <c r="I142" s="76"/>
      <c r="J142" s="87" t="s">
        <v>10</v>
      </c>
      <c r="K142" s="85"/>
      <c r="L142" s="14"/>
      <c r="M142" s="85"/>
      <c r="N142" s="88"/>
      <c r="O142" s="89" t="s">
        <v>43</v>
      </c>
      <c r="P142" s="86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6"/>
      <c r="AM142" s="76"/>
    </row>
    <row r="143" spans="1:39" ht="15.75">
      <c r="A143" s="75"/>
      <c r="B143" s="75"/>
      <c r="C143" s="76"/>
      <c r="D143" s="90"/>
      <c r="E143" s="91" t="s">
        <v>18</v>
      </c>
      <c r="F143" s="21" t="s">
        <v>0</v>
      </c>
      <c r="G143" s="20" t="s">
        <v>1</v>
      </c>
      <c r="H143" s="20" t="s">
        <v>25</v>
      </c>
      <c r="I143" s="76"/>
      <c r="J143" s="92" t="s">
        <v>18</v>
      </c>
      <c r="K143" s="24" t="s">
        <v>19</v>
      </c>
      <c r="L143" s="19" t="s">
        <v>20</v>
      </c>
      <c r="M143" s="24" t="s">
        <v>29</v>
      </c>
      <c r="N143" s="24" t="s">
        <v>52</v>
      </c>
      <c r="O143" s="65" t="s">
        <v>11</v>
      </c>
      <c r="P143" s="93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6"/>
      <c r="AM143" s="76"/>
    </row>
    <row r="144" spans="1:39">
      <c r="A144" s="75"/>
      <c r="B144" s="75"/>
      <c r="C144" s="76"/>
      <c r="D144" s="94">
        <v>1</v>
      </c>
      <c r="E144" s="16">
        <f>SUM(F144:G144)</f>
        <v>225</v>
      </c>
      <c r="F144" s="16">
        <f>SUM(O18:O26)</f>
        <v>126</v>
      </c>
      <c r="G144" s="16">
        <f>SUM(P18:P26)</f>
        <v>99</v>
      </c>
      <c r="H144" s="17"/>
      <c r="I144" s="76"/>
      <c r="J144" s="17">
        <f>SUM(K144:L144)</f>
        <v>30</v>
      </c>
      <c r="K144" s="17">
        <f>SUM(AL18:AL25)</f>
        <v>26</v>
      </c>
      <c r="L144" s="17">
        <f>SUM(AL26)</f>
        <v>4</v>
      </c>
      <c r="M144" s="17">
        <v>0</v>
      </c>
      <c r="N144" s="16">
        <f>SUM(AL21:AL26)</f>
        <v>22</v>
      </c>
      <c r="O144" s="144">
        <f>SUM(AM18:AM26)</f>
        <v>12</v>
      </c>
      <c r="P144" s="18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6"/>
      <c r="AM144" s="76"/>
    </row>
    <row r="145" spans="1:39">
      <c r="A145" s="75"/>
      <c r="B145" s="75"/>
      <c r="C145" s="76"/>
      <c r="D145" s="58">
        <v>2</v>
      </c>
      <c r="E145" s="16">
        <f t="shared" ref="E145:E150" si="0">SUM(F145:G145)</f>
        <v>207</v>
      </c>
      <c r="F145" s="16">
        <f>SUM(Q30:Q38)</f>
        <v>72</v>
      </c>
      <c r="G145" s="16">
        <f>SUM(R30:R38)</f>
        <v>135</v>
      </c>
      <c r="H145" s="17">
        <v>140</v>
      </c>
      <c r="I145" s="76"/>
      <c r="J145" s="17">
        <f t="shared" ref="J145:J149" si="1">SUM(K145:L145)</f>
        <v>30</v>
      </c>
      <c r="K145" s="17">
        <f>SUM(AL30:AL36)</f>
        <v>24</v>
      </c>
      <c r="L145" s="17">
        <f>SUM(AL37:AL38)</f>
        <v>6</v>
      </c>
      <c r="M145" s="17">
        <v>0</v>
      </c>
      <c r="N145" s="16">
        <f>SUM(AL31:AL37)</f>
        <v>22</v>
      </c>
      <c r="O145" s="144">
        <f>SUM(AM30:AM38)</f>
        <v>15</v>
      </c>
      <c r="P145" s="18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6"/>
      <c r="AM145" s="76"/>
    </row>
    <row r="146" spans="1:39">
      <c r="A146" s="75"/>
      <c r="B146" s="75"/>
      <c r="C146" s="76"/>
      <c r="D146" s="94">
        <v>3</v>
      </c>
      <c r="E146" s="16">
        <f t="shared" si="0"/>
        <v>216</v>
      </c>
      <c r="F146" s="16">
        <f>SUM(S40:S49)</f>
        <v>99</v>
      </c>
      <c r="G146" s="16">
        <f>SUM(T40:T49)</f>
        <v>117</v>
      </c>
      <c r="H146" s="17">
        <v>0</v>
      </c>
      <c r="I146" s="76"/>
      <c r="J146" s="17">
        <f t="shared" si="1"/>
        <v>30</v>
      </c>
      <c r="K146" s="17">
        <f>SUM(AL42:AL46,AL47:AL48)</f>
        <v>26</v>
      </c>
      <c r="L146" s="17">
        <f>SUM(AL40,AL41,AL49)</f>
        <v>4</v>
      </c>
      <c r="M146" s="17">
        <v>1</v>
      </c>
      <c r="N146" s="16">
        <f>SUM(AL43,AL45:AL46,AL48:AL49)</f>
        <v>17</v>
      </c>
      <c r="O146" s="144">
        <f>SUM(AM40:AM49)</f>
        <v>12.5</v>
      </c>
      <c r="P146" s="18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6"/>
      <c r="AM146" s="76"/>
    </row>
    <row r="147" spans="1:39">
      <c r="A147" s="75"/>
      <c r="B147" s="75"/>
      <c r="C147" s="76"/>
      <c r="D147" s="58">
        <v>4</v>
      </c>
      <c r="E147" s="16">
        <f t="shared" si="0"/>
        <v>189</v>
      </c>
      <c r="F147" s="16">
        <f>SUM(U51:U58)</f>
        <v>72</v>
      </c>
      <c r="G147" s="16">
        <f>SUM(V51:V58)</f>
        <v>117</v>
      </c>
      <c r="H147" s="17">
        <v>140</v>
      </c>
      <c r="I147" s="76"/>
      <c r="J147" s="17">
        <f t="shared" si="1"/>
        <v>30</v>
      </c>
      <c r="K147" s="17">
        <f>SUM(AL52:AL56)</f>
        <v>22</v>
      </c>
      <c r="L147" s="17">
        <f>SUM(AL51,AL57:AL58)</f>
        <v>8</v>
      </c>
      <c r="M147" s="17">
        <v>0</v>
      </c>
      <c r="N147" s="16">
        <f>SUM(AL52:AL57)</f>
        <v>24</v>
      </c>
      <c r="O147" s="144">
        <f>SUM(AM51:AM58)</f>
        <v>14.5</v>
      </c>
      <c r="P147" s="18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6"/>
      <c r="AM147" s="76"/>
    </row>
    <row r="148" spans="1:39">
      <c r="A148" s="75"/>
      <c r="B148" s="75"/>
      <c r="C148" s="76"/>
      <c r="D148" s="94">
        <v>5</v>
      </c>
      <c r="E148" s="16">
        <f t="shared" si="0"/>
        <v>261</v>
      </c>
      <c r="F148" s="16">
        <f>SUM(W60:W70)</f>
        <v>135</v>
      </c>
      <c r="G148" s="16">
        <f>SUM(X60:X70)</f>
        <v>126</v>
      </c>
      <c r="H148" s="17">
        <v>0</v>
      </c>
      <c r="I148" s="76"/>
      <c r="J148" s="17">
        <f t="shared" si="1"/>
        <v>30</v>
      </c>
      <c r="K148" s="17">
        <f>SUM(AL62:AL66,AL69)</f>
        <v>20</v>
      </c>
      <c r="L148" s="17">
        <f>SUM(AL60:AL61,AL67:AL68,AL70)</f>
        <v>10</v>
      </c>
      <c r="M148" s="17">
        <v>5</v>
      </c>
      <c r="N148" s="16">
        <f>SUM(AL62:AL64,AL70)</f>
        <v>15</v>
      </c>
      <c r="O148" s="144">
        <f>SUM(AM60:AM70)</f>
        <v>14.5</v>
      </c>
      <c r="P148" s="18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6"/>
      <c r="AM148" s="76"/>
    </row>
    <row r="149" spans="1:39">
      <c r="A149" s="75"/>
      <c r="B149" s="75"/>
      <c r="C149" s="76"/>
      <c r="D149" s="58">
        <v>6</v>
      </c>
      <c r="E149" s="16">
        <f t="shared" si="0"/>
        <v>225</v>
      </c>
      <c r="F149" s="16">
        <f>SUM(Y72:Y79)</f>
        <v>99</v>
      </c>
      <c r="G149" s="16">
        <f>SUM(Z72:Z79)</f>
        <v>126</v>
      </c>
      <c r="H149" s="17">
        <v>140</v>
      </c>
      <c r="I149" s="76"/>
      <c r="J149" s="17">
        <f t="shared" si="1"/>
        <v>30</v>
      </c>
      <c r="K149" s="17">
        <f>SUM(AL73:AL77)</f>
        <v>18</v>
      </c>
      <c r="L149" s="17">
        <f>SUM(AL72,AL78:AL79)</f>
        <v>12</v>
      </c>
      <c r="M149" s="17">
        <v>0</v>
      </c>
      <c r="N149" s="16">
        <f>SUM(AL74:AL75,AL77:AL78)</f>
        <v>17</v>
      </c>
      <c r="O149" s="144">
        <f>SUM(AM72:AM79)</f>
        <v>16.5</v>
      </c>
      <c r="P149" s="18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6"/>
      <c r="AM149" s="76"/>
    </row>
    <row r="150" spans="1:39">
      <c r="A150" s="75"/>
      <c r="B150" s="75"/>
      <c r="C150" s="76"/>
      <c r="D150" s="94">
        <v>7</v>
      </c>
      <c r="E150" s="16">
        <f t="shared" si="0"/>
        <v>126</v>
      </c>
      <c r="F150" s="16">
        <f>SUM(AA81:AA84)</f>
        <v>63</v>
      </c>
      <c r="G150" s="16">
        <f>SUM(AB81:AB84)</f>
        <v>63</v>
      </c>
      <c r="H150" s="17"/>
      <c r="I150" s="76"/>
      <c r="J150" s="17">
        <f>SUM(K150:L150)</f>
        <v>30</v>
      </c>
      <c r="K150" s="17">
        <f>SUM(AL81)</f>
        <v>4</v>
      </c>
      <c r="L150" s="17">
        <f>SUM(AL82:AL84)</f>
        <v>26</v>
      </c>
      <c r="M150" s="17">
        <v>0</v>
      </c>
      <c r="N150" s="16">
        <f>SUM(AL83)</f>
        <v>9</v>
      </c>
      <c r="O150" s="144">
        <f>SUM(AM81:AM84)</f>
        <v>10.5</v>
      </c>
      <c r="P150" s="18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6"/>
      <c r="AM150" s="76"/>
    </row>
    <row r="151" spans="1:39">
      <c r="A151" s="75"/>
      <c r="B151" s="75"/>
      <c r="C151" s="76"/>
      <c r="D151" s="95" t="s">
        <v>17</v>
      </c>
      <c r="E151" s="120">
        <f>SUM(E144:E150)</f>
        <v>1449</v>
      </c>
      <c r="F151" s="16">
        <f>SUM(F144:F150)</f>
        <v>666</v>
      </c>
      <c r="G151" s="16">
        <f>SUM(G144:G150)</f>
        <v>783</v>
      </c>
      <c r="H151" s="16">
        <f>SUM(H144:H150)</f>
        <v>420</v>
      </c>
      <c r="I151" s="76"/>
      <c r="J151" s="16">
        <f t="shared" ref="J151:N151" si="2">SUM(J144:J150)</f>
        <v>210</v>
      </c>
      <c r="K151" s="16">
        <f t="shared" si="2"/>
        <v>140</v>
      </c>
      <c r="L151" s="16">
        <f t="shared" si="2"/>
        <v>70</v>
      </c>
      <c r="M151" s="16">
        <f t="shared" si="2"/>
        <v>6</v>
      </c>
      <c r="N151" s="16">
        <f t="shared" si="2"/>
        <v>126</v>
      </c>
      <c r="O151" s="144">
        <f>SUM(O144:O150)</f>
        <v>95.5</v>
      </c>
      <c r="P151" s="18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6"/>
      <c r="AM151" s="76"/>
    </row>
    <row r="152" spans="1:39">
      <c r="J152" s="7">
        <v>100</v>
      </c>
      <c r="K152">
        <f>(K151/J151)*100</f>
        <v>66.666666666666657</v>
      </c>
      <c r="L152">
        <f>(L151/J151)*100</f>
        <v>33.333333333333329</v>
      </c>
      <c r="N152">
        <f>(N151/J151)*100</f>
        <v>60</v>
      </c>
      <c r="O152" s="145">
        <f>(O151/J151)*100</f>
        <v>45.476190476190474</v>
      </c>
      <c r="P152"/>
      <c r="Q152"/>
      <c r="R152"/>
      <c r="S152"/>
      <c r="T152"/>
    </row>
  </sheetData>
  <mergeCells count="2">
    <mergeCell ref="AL14:AL16"/>
    <mergeCell ref="AM14:AM16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Wagner</dc:creator>
  <cp:lastModifiedBy>MWK</cp:lastModifiedBy>
  <cp:lastPrinted>2019-06-14T07:31:54Z</cp:lastPrinted>
  <dcterms:created xsi:type="dcterms:W3CDTF">2019-03-11T08:56:07Z</dcterms:created>
  <dcterms:modified xsi:type="dcterms:W3CDTF">2019-10-10T15:07:02Z</dcterms:modified>
</cp:coreProperties>
</file>